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ERV01\Dados\01. CLIENTES\Intertank\PSC\PSC 2025\6. Relatorios\Sistema Web\"/>
    </mc:Choice>
  </mc:AlternateContent>
  <xr:revisionPtr revIDLastSave="0" documentId="13_ncr:1_{B942F088-9B62-4564-A480-F83EEA9A2E36}" xr6:coauthVersionLast="47" xr6:coauthVersionMax="47" xr10:uidLastSave="{00000000-0000-0000-0000-000000000000}"/>
  <workbookProtection lockWindows="1"/>
  <bookViews>
    <workbookView xWindow="-108" yWindow="-108" windowWidth="23256" windowHeight="12576" tabRatio="857" xr2:uid="{00000000-000D-0000-FFFF-FFFF00000000}"/>
  </bookViews>
  <sheets>
    <sheet name="PROJETO" sheetId="1" r:id="rId1"/>
    <sheet name="ATRIBUTOS" sheetId="2" r:id="rId2"/>
    <sheet name="SEGMENTOS" sheetId="4" r:id="rId3"/>
    <sheet name="USUARIOS" sheetId="5" r:id="rId4"/>
    <sheet name="PERFIL" sheetId="6" r:id="rId5"/>
    <sheet name="APL_06_NOTA" sheetId="65" r:id="rId6"/>
    <sheet name="APL_05_NOTA" sheetId="61" r:id="rId7"/>
    <sheet name="APL_04_NOTA" sheetId="57" r:id="rId8"/>
    <sheet name="APL_03_NOTA" sheetId="52" r:id="rId9"/>
    <sheet name="APL_02_NOTA" sheetId="48" r:id="rId10"/>
    <sheet name="APL_01_NOTA" sheetId="44" r:id="rId11"/>
    <sheet name="APL_06_SAT" sheetId="66" r:id="rId12"/>
    <sheet name="APL_05_SAT" sheetId="62" r:id="rId13"/>
    <sheet name="APL_04_SAT" sheetId="58" r:id="rId14"/>
    <sheet name="APL_03_SAT" sheetId="53" r:id="rId15"/>
    <sheet name="APL_02_SAT" sheetId="49" r:id="rId16"/>
    <sheet name="APL_01_SAT" sheetId="45" r:id="rId17"/>
    <sheet name="APL_06_INSAT" sheetId="67" r:id="rId18"/>
    <sheet name="APL_05_INSAT" sheetId="63" r:id="rId19"/>
    <sheet name="APL_04_INSAT" sheetId="59" r:id="rId20"/>
    <sheet name="APL_03_INSAT" sheetId="54" r:id="rId21"/>
    <sheet name="APL_02_INSAT" sheetId="50" r:id="rId22"/>
    <sheet name="APL_01_INSAT" sheetId="46" r:id="rId23"/>
    <sheet name="APL_06_FIDEL" sheetId="68" r:id="rId24"/>
    <sheet name="APL_05_FIDEL" sheetId="64" r:id="rId25"/>
    <sheet name="APL_04_FIDEL" sheetId="60" r:id="rId26"/>
    <sheet name="APL_03_FIDEL" sheetId="55" r:id="rId27"/>
    <sheet name="APL_02_FIDEL" sheetId="51" r:id="rId28"/>
    <sheet name="APL_01_FIDEL" sheetId="47" r:id="rId29"/>
    <sheet name="COMENTARIOS" sheetId="16" r:id="rId30"/>
  </sheets>
  <externalReferences>
    <externalReference r:id="rId31"/>
  </externalReferences>
  <definedNames>
    <definedName name="_xlnm._FilterDatabase" localSheetId="28" hidden="1">APL_01_FIDEL!$A$3:$X$16</definedName>
    <definedName name="_xlnm._FilterDatabase" localSheetId="22" hidden="1">APL_01_INSAT!$A$1:$C$14</definedName>
    <definedName name="_xlnm._FilterDatabase" localSheetId="10" hidden="1">APL_01_NOTA!$A$1:$AI$1</definedName>
    <definedName name="_xlnm._FilterDatabase" localSheetId="16" hidden="1">APL_01_SAT!$A$1:$C$14</definedName>
    <definedName name="_xlnm._FilterDatabase" localSheetId="27" hidden="1">APL_02_FIDEL!$A$3:$X$16</definedName>
    <definedName name="_xlnm._FilterDatabase" localSheetId="21" hidden="1">APL_02_INSAT!$A$1:$C$14</definedName>
    <definedName name="_xlnm._FilterDatabase" localSheetId="9" hidden="1">APL_02_NOTA!$A$1:$AI$1</definedName>
    <definedName name="_xlnm._FilterDatabase" localSheetId="15" hidden="1">APL_02_SAT!$A$1:$C$14</definedName>
    <definedName name="_xlnm._FilterDatabase" localSheetId="26" hidden="1">APL_03_FIDEL!$A$3:$X$16</definedName>
    <definedName name="_xlnm._FilterDatabase" localSheetId="20" hidden="1">APL_03_INSAT!$A$1:$C$14</definedName>
    <definedName name="_xlnm._FilterDatabase" localSheetId="8" hidden="1">APL_03_NOTA!$A$1:$AI$1</definedName>
    <definedName name="_xlnm._FilterDatabase" localSheetId="14" hidden="1">APL_03_SAT!$A$1:$C$14</definedName>
    <definedName name="_xlnm._FilterDatabase" localSheetId="25" hidden="1">APL_04_FIDEL!$A$3:$X$16</definedName>
    <definedName name="_xlnm._FilterDatabase" localSheetId="19" hidden="1">APL_04_INSAT!$A$1:$C$14</definedName>
    <definedName name="_xlnm._FilterDatabase" localSheetId="7" hidden="1">APL_04_NOTA!$A$1:$AI$1</definedName>
    <definedName name="_xlnm._FilterDatabase" localSheetId="13" hidden="1">APL_04_SAT!$A$1:$C$14</definedName>
    <definedName name="_xlnm._FilterDatabase" localSheetId="24" hidden="1">APL_05_FIDEL!$A$3:$X$16</definedName>
    <definedName name="_xlnm._FilterDatabase" localSheetId="18" hidden="1">APL_05_INSAT!$A$1:$C$14</definedName>
    <definedName name="_xlnm._FilterDatabase" localSheetId="6" hidden="1">APL_05_NOTA!$A$1:$AI$1</definedName>
    <definedName name="_xlnm._FilterDatabase" localSheetId="12" hidden="1">APL_05_SAT!$A$1:$C$14</definedName>
    <definedName name="_xlnm._FilterDatabase" localSheetId="23" hidden="1">APL_06_FIDEL!$A$3:$X$16</definedName>
    <definedName name="_xlnm._FilterDatabase" localSheetId="17" hidden="1">APL_06_INSAT!$A$1:$C$14</definedName>
    <definedName name="_xlnm._FilterDatabase" localSheetId="5" hidden="1">APL_06_NOTA!$A$1:$AI$1</definedName>
    <definedName name="_xlnm._FilterDatabase" localSheetId="11" hidden="1">APL_06_SAT!$A$1:$C$14</definedName>
    <definedName name="_xlnm._FilterDatabase" localSheetId="1" hidden="1">ATRIBUTOS!$A$1:$F$1</definedName>
    <definedName name="_xlnm._FilterDatabase" localSheetId="29" hidden="1">COMENTARIOS!$A$1:$F$30</definedName>
    <definedName name="_xlnm._FilterDatabase" localSheetId="4" hidden="1">PERFIL!$A$2:$I$14</definedName>
    <definedName name="_xlnm._FilterDatabase" localSheetId="2" hidden="1">SEGMENTOS!$A$1:$C$14</definedName>
    <definedName name="_xlnm._FilterDatabase" localSheetId="3" hidden="1">USUARIOS!$A$1:$W$1</definedName>
    <definedName name="IDANTIGO">#REF!</definedName>
    <definedName name="IDNOVO">#REF!</definedName>
    <definedName name="INDICES">#REF!</definedName>
    <definedName name="LOCAL_MYSQL_DATE_FORMAT" localSheetId="2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AT">'[1]CALC ÍNDICES'!$P$3:$AA$8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67" l="1"/>
  <c r="B2" i="66"/>
  <c r="B2" i="65"/>
  <c r="B16" i="64" l="1"/>
  <c r="B15" i="64"/>
  <c r="B14" i="64"/>
  <c r="B13" i="64"/>
  <c r="B12" i="64"/>
  <c r="B11" i="64"/>
  <c r="B10" i="64"/>
  <c r="B9" i="64"/>
  <c r="B8" i="64"/>
  <c r="B7" i="64"/>
  <c r="B6" i="64"/>
  <c r="B5" i="64"/>
  <c r="B4" i="64"/>
  <c r="B14" i="63"/>
  <c r="B13" i="63"/>
  <c r="B12" i="63"/>
  <c r="B11" i="63"/>
  <c r="B10" i="63"/>
  <c r="B9" i="63"/>
  <c r="B8" i="63"/>
  <c r="B7" i="63"/>
  <c r="B6" i="63"/>
  <c r="B5" i="63"/>
  <c r="B4" i="63"/>
  <c r="B3" i="63"/>
  <c r="B2" i="63"/>
  <c r="B14" i="62"/>
  <c r="B13" i="62"/>
  <c r="B12" i="62"/>
  <c r="B11" i="62"/>
  <c r="B10" i="62"/>
  <c r="B9" i="62"/>
  <c r="B8" i="62"/>
  <c r="B7" i="62"/>
  <c r="B6" i="62"/>
  <c r="B5" i="62"/>
  <c r="B4" i="62"/>
  <c r="B3" i="62"/>
  <c r="B2" i="62"/>
  <c r="B14" i="61"/>
  <c r="B13" i="61"/>
  <c r="B12" i="61"/>
  <c r="B11" i="61"/>
  <c r="B10" i="61"/>
  <c r="B9" i="61"/>
  <c r="B8" i="61"/>
  <c r="B7" i="61"/>
  <c r="B6" i="61"/>
  <c r="B5" i="61"/>
  <c r="B4" i="61"/>
  <c r="B3" i="61"/>
  <c r="B2" i="61"/>
  <c r="B16" i="60" l="1"/>
  <c r="B15" i="60"/>
  <c r="B14" i="60"/>
  <c r="B13" i="60"/>
  <c r="B12" i="60"/>
  <c r="B11" i="60"/>
  <c r="B10" i="60"/>
  <c r="B9" i="60"/>
  <c r="B8" i="60"/>
  <c r="B7" i="60"/>
  <c r="B6" i="60"/>
  <c r="B5" i="60"/>
  <c r="B4" i="60"/>
  <c r="B14" i="59"/>
  <c r="B13" i="59"/>
  <c r="B12" i="59"/>
  <c r="B11" i="59"/>
  <c r="B10" i="59"/>
  <c r="B9" i="59"/>
  <c r="B8" i="59"/>
  <c r="B7" i="59"/>
  <c r="B6" i="59"/>
  <c r="B5" i="59"/>
  <c r="B4" i="59"/>
  <c r="B3" i="59"/>
  <c r="B2" i="59"/>
  <c r="B14" i="58"/>
  <c r="B13" i="58"/>
  <c r="B12" i="58"/>
  <c r="B11" i="58"/>
  <c r="B10" i="58"/>
  <c r="B9" i="58"/>
  <c r="B8" i="58"/>
  <c r="B7" i="58"/>
  <c r="B6" i="58"/>
  <c r="B5" i="58"/>
  <c r="B4" i="58"/>
  <c r="B3" i="58"/>
  <c r="B2" i="58"/>
  <c r="B14" i="57"/>
  <c r="B13" i="57"/>
  <c r="B12" i="57"/>
  <c r="B11" i="57"/>
  <c r="B10" i="57"/>
  <c r="B9" i="57"/>
  <c r="B8" i="57"/>
  <c r="B7" i="57"/>
  <c r="B6" i="57"/>
  <c r="B5" i="57"/>
  <c r="B4" i="57"/>
  <c r="B3" i="57"/>
  <c r="B2" i="57"/>
  <c r="B16" i="55" l="1"/>
  <c r="B15" i="55"/>
  <c r="B14" i="55"/>
  <c r="B13" i="55"/>
  <c r="B12" i="55"/>
  <c r="B11" i="55"/>
  <c r="B10" i="55"/>
  <c r="B9" i="55"/>
  <c r="B8" i="55"/>
  <c r="B7" i="55"/>
  <c r="B6" i="55"/>
  <c r="B5" i="55"/>
  <c r="B4" i="55"/>
  <c r="B14" i="54"/>
  <c r="B13" i="54"/>
  <c r="B12" i="54"/>
  <c r="B11" i="54"/>
  <c r="B10" i="54"/>
  <c r="B9" i="54"/>
  <c r="B8" i="54"/>
  <c r="B7" i="54"/>
  <c r="B6" i="54"/>
  <c r="B5" i="54"/>
  <c r="B4" i="54"/>
  <c r="B3" i="54"/>
  <c r="B2" i="54"/>
  <c r="B14" i="53"/>
  <c r="B13" i="53"/>
  <c r="B12" i="53"/>
  <c r="B11" i="53"/>
  <c r="B10" i="53"/>
  <c r="B9" i="53"/>
  <c r="B8" i="53"/>
  <c r="B7" i="53"/>
  <c r="B6" i="53"/>
  <c r="B5" i="53"/>
  <c r="B4" i="53"/>
  <c r="B3" i="53"/>
  <c r="B2" i="53"/>
  <c r="B14" i="52"/>
  <c r="B13" i="52"/>
  <c r="B12" i="52"/>
  <c r="B11" i="52"/>
  <c r="B10" i="52"/>
  <c r="B9" i="52"/>
  <c r="B8" i="52"/>
  <c r="B7" i="52"/>
  <c r="B6" i="52"/>
  <c r="B5" i="52"/>
  <c r="B4" i="52"/>
  <c r="B3" i="52"/>
  <c r="B2" i="52"/>
  <c r="B16" i="47"/>
  <c r="B15" i="47"/>
  <c r="B14" i="47"/>
  <c r="B13" i="47"/>
  <c r="B12" i="47"/>
  <c r="B11" i="47"/>
  <c r="B10" i="47"/>
  <c r="B9" i="47"/>
  <c r="B8" i="47"/>
  <c r="B7" i="47"/>
  <c r="B6" i="47"/>
  <c r="B5" i="47"/>
  <c r="B4" i="47"/>
  <c r="B16" i="51"/>
  <c r="B15" i="51"/>
  <c r="B14" i="51"/>
  <c r="B13" i="51"/>
  <c r="B12" i="51"/>
  <c r="B11" i="51"/>
  <c r="B10" i="51"/>
  <c r="B9" i="51"/>
  <c r="B8" i="51"/>
  <c r="B7" i="51"/>
  <c r="B6" i="51"/>
  <c r="B5" i="51"/>
  <c r="B4" i="51"/>
  <c r="B14" i="46"/>
  <c r="B13" i="46"/>
  <c r="B12" i="46"/>
  <c r="B11" i="46"/>
  <c r="B10" i="46"/>
  <c r="B9" i="46"/>
  <c r="B8" i="46"/>
  <c r="B7" i="46"/>
  <c r="B6" i="46"/>
  <c r="B5" i="46"/>
  <c r="B4" i="46"/>
  <c r="B3" i="46"/>
  <c r="B2" i="46"/>
  <c r="B14" i="50"/>
  <c r="B13" i="50"/>
  <c r="B12" i="50"/>
  <c r="B11" i="50"/>
  <c r="B10" i="50"/>
  <c r="B9" i="50"/>
  <c r="B8" i="50"/>
  <c r="B7" i="50"/>
  <c r="B6" i="50"/>
  <c r="B5" i="50"/>
  <c r="B4" i="50"/>
  <c r="B3" i="50"/>
  <c r="B2" i="50"/>
  <c r="B14" i="45"/>
  <c r="B13" i="45"/>
  <c r="B12" i="45"/>
  <c r="B11" i="45"/>
  <c r="B10" i="45"/>
  <c r="B9" i="45"/>
  <c r="B8" i="45"/>
  <c r="B7" i="45"/>
  <c r="B6" i="45"/>
  <c r="B5" i="45"/>
  <c r="B4" i="45"/>
  <c r="B3" i="45"/>
  <c r="B2" i="45"/>
  <c r="B14" i="49"/>
  <c r="B13" i="49"/>
  <c r="B12" i="49"/>
  <c r="B11" i="49"/>
  <c r="B10" i="49"/>
  <c r="B9" i="49"/>
  <c r="B8" i="49"/>
  <c r="B7" i="49"/>
  <c r="B6" i="49"/>
  <c r="B5" i="49"/>
  <c r="B4" i="49"/>
  <c r="B3" i="49"/>
  <c r="B2" i="49"/>
  <c r="B14" i="44"/>
  <c r="B13" i="44"/>
  <c r="B12" i="44"/>
  <c r="B11" i="44"/>
  <c r="B10" i="44"/>
  <c r="B9" i="44"/>
  <c r="B8" i="44"/>
  <c r="B7" i="44"/>
  <c r="B6" i="44"/>
  <c r="B5" i="44"/>
  <c r="B4" i="44"/>
  <c r="B3" i="44"/>
  <c r="B2" i="44"/>
  <c r="B2" i="48"/>
  <c r="B14" i="48"/>
  <c r="B13" i="48"/>
  <c r="B12" i="48"/>
  <c r="B11" i="48"/>
  <c r="B10" i="48"/>
  <c r="B9" i="48"/>
  <c r="B8" i="48"/>
  <c r="B7" i="48"/>
  <c r="B6" i="48"/>
  <c r="B5" i="48"/>
  <c r="B4" i="48"/>
  <c r="B3" i="48"/>
</calcChain>
</file>

<file path=xl/sharedStrings.xml><?xml version="1.0" encoding="utf-8"?>
<sst xmlns="http://schemas.openxmlformats.org/spreadsheetml/2006/main" count="839" uniqueCount="171">
  <si>
    <t>ID_PROJETO</t>
  </si>
  <si>
    <t>PROJETO</t>
  </si>
  <si>
    <t>DATA</t>
  </si>
  <si>
    <t>Área / Dimensão</t>
  </si>
  <si>
    <t>Impacto</t>
  </si>
  <si>
    <t>Importância</t>
  </si>
  <si>
    <t>ID_SEGMENTO</t>
  </si>
  <si>
    <t>SEGMENTO</t>
  </si>
  <si>
    <t>Visualiza01</t>
  </si>
  <si>
    <t>Visualiza02</t>
  </si>
  <si>
    <t>Visualiza03</t>
  </si>
  <si>
    <t>Visualiza04</t>
  </si>
  <si>
    <t>Visualiza05</t>
  </si>
  <si>
    <t>Visualiza06</t>
  </si>
  <si>
    <t>Visualiza07</t>
  </si>
  <si>
    <t>Visualiza08</t>
  </si>
  <si>
    <t>Visualiza09</t>
  </si>
  <si>
    <t>Visualiza10</t>
  </si>
  <si>
    <t>Visualiza11</t>
  </si>
  <si>
    <t>Visualiza12</t>
  </si>
  <si>
    <t>Visualiza13</t>
  </si>
  <si>
    <t>Visualiza14</t>
  </si>
  <si>
    <t>Visualiza15</t>
  </si>
  <si>
    <t>Visualiza16</t>
  </si>
  <si>
    <t>Visualiza17</t>
  </si>
  <si>
    <t>Visualiza18</t>
  </si>
  <si>
    <t>Visualiza19</t>
  </si>
  <si>
    <t>Visualiza20</t>
  </si>
  <si>
    <t>-</t>
  </si>
  <si>
    <t>IFC</t>
  </si>
  <si>
    <t>ID_Segmento</t>
  </si>
  <si>
    <t>Data</t>
  </si>
  <si>
    <t>Fidelidade</t>
  </si>
  <si>
    <t>Definitivamente sim</t>
  </si>
  <si>
    <t>Provavelmente sim</t>
  </si>
  <si>
    <t>Provavelmente não</t>
  </si>
  <si>
    <t>Grupo</t>
  </si>
  <si>
    <t>Satisfação geral</t>
  </si>
  <si>
    <t>Mercado</t>
  </si>
  <si>
    <t>ID_Atributo</t>
  </si>
  <si>
    <t>Atributo</t>
  </si>
  <si>
    <t>Qualidade Percebida</t>
  </si>
  <si>
    <t>Segmento</t>
  </si>
  <si>
    <t>Comparativo</t>
  </si>
  <si>
    <t>ID_Usuario</t>
  </si>
  <si>
    <t>Senha</t>
  </si>
  <si>
    <t>ISQP</t>
  </si>
  <si>
    <t>IS$P</t>
  </si>
  <si>
    <t>IIQP</t>
  </si>
  <si>
    <t>II$P</t>
  </si>
  <si>
    <t>VISUALIZA02</t>
  </si>
  <si>
    <t>VISUALIZA01</t>
  </si>
  <si>
    <t>IQP</t>
  </si>
  <si>
    <t>I$P</t>
  </si>
  <si>
    <t>Muito satisfeito</t>
  </si>
  <si>
    <t>Satisfeito</t>
  </si>
  <si>
    <t>Muito insatisfeito</t>
  </si>
  <si>
    <t>SEGMENTO_NOME</t>
  </si>
  <si>
    <t>Qtd. de respondentes</t>
  </si>
  <si>
    <t>Contratação da locação</t>
  </si>
  <si>
    <t>Entrega</t>
  </si>
  <si>
    <t>Produto</t>
  </si>
  <si>
    <t>Serviços nos tanques</t>
  </si>
  <si>
    <t>Serviços complementares</t>
  </si>
  <si>
    <t>Faturamento</t>
  </si>
  <si>
    <t>Imagem corporativa</t>
  </si>
  <si>
    <t>Condições comerciais</t>
  </si>
  <si>
    <t>Clientes Onshore</t>
  </si>
  <si>
    <t>Clientes Offshore</t>
  </si>
  <si>
    <t>Porte do cliente</t>
  </si>
  <si>
    <t>Clientes A</t>
  </si>
  <si>
    <t>Clientes B</t>
  </si>
  <si>
    <t>Clientes C</t>
  </si>
  <si>
    <t>Intertank</t>
  </si>
  <si>
    <t>Comparando a Intertank com outros players de mercado</t>
  </si>
  <si>
    <t>Propensão a recomprar</t>
  </si>
  <si>
    <t>Nem satisfeito,
nem insatisfeito</t>
  </si>
  <si>
    <t>Inatisfeito</t>
  </si>
  <si>
    <t>Muito melhor que a maioria</t>
  </si>
  <si>
    <t>Um pouco melhor que a maioria</t>
  </si>
  <si>
    <t>Igual a maioria</t>
  </si>
  <si>
    <t>Um pouco pior que a maioria</t>
  </si>
  <si>
    <t>Muito pior que a maioria</t>
  </si>
  <si>
    <t>Talvez sim,
talvez não</t>
  </si>
  <si>
    <t>Definitvamente não</t>
  </si>
  <si>
    <t>Clientes Primes</t>
  </si>
  <si>
    <t>Clientes Favoráveis</t>
  </si>
  <si>
    <t>Clientes Vulneráveis</t>
  </si>
  <si>
    <t>Clientes Insatisfeitos</t>
  </si>
  <si>
    <t>Clientes Alto Risco</t>
  </si>
  <si>
    <t>Classificacao</t>
  </si>
  <si>
    <t>Comentario</t>
  </si>
  <si>
    <t>Area_Dimensao</t>
  </si>
  <si>
    <t>Rapidez no recebimento da proposta.</t>
  </si>
  <si>
    <t>Flexibilidade de negociação de prazo de entrega e características do tanque.</t>
  </si>
  <si>
    <t>Disponibilização ou entrega dos tanques no prazo acordado.</t>
  </si>
  <si>
    <t>Produto em conformidade com o contratado / negociado.</t>
  </si>
  <si>
    <t>Rapidez no recebimento da estimativa / orçamento.</t>
  </si>
  <si>
    <t>Cumprimento do prazo de execução do serviço.</t>
  </si>
  <si>
    <t>Recebimento da fatura em tempo hábil para processar o pagamento.</t>
  </si>
  <si>
    <t>Facilidade para resolver problemas de cobrança.</t>
  </si>
  <si>
    <t>Empresa que apresenta soluções inovadoras que agregam valor ao processo e reduzem custos.</t>
  </si>
  <si>
    <t>Facilidade de contato para solicitar uma proposta de locação.</t>
  </si>
  <si>
    <t>Postura do vendedor: capacidade de dar assessoria, prestatividade, busca da melhor solução.</t>
  </si>
  <si>
    <t>Desempenho da operação do produto: cumpre os requisitos técnicos pré-definidos, opera com eficiência.</t>
  </si>
  <si>
    <t>Produto que atende aos requisitos de SMS: Segurança, Meio Ambiente e Saúde.</t>
  </si>
  <si>
    <t>Agilidade no recebimento dos tanques pela INTERTANK: identificação, descarregamento, registro.</t>
  </si>
  <si>
    <t>Qualidade do serviço realizado: em conformidade com o contratado.</t>
  </si>
  <si>
    <t>Agilidade na execução do transbordo, armazenagem ou filtração: recebimento e operação.</t>
  </si>
  <si>
    <t>Qualidade do serviço realizado de transbordo, armazenagem ou filtração: em conformidade com o contratado.</t>
  </si>
  <si>
    <t>Agilidade na execução do serviço de mistura de produtos químicos de acordo com a especificação do cliente.</t>
  </si>
  <si>
    <t>Qualidade do serviço de mistura de produtos químicos de acordo com a especificação do cliente.</t>
  </si>
  <si>
    <t>Rapidez no atendimento da assistência técnica.</t>
  </si>
  <si>
    <t>Eficácia na solução do problemada pela assistência técnica.</t>
  </si>
  <si>
    <t>Postura do pessoal que dá assistência técnica: prestativo, educado, dá informações corretas.</t>
  </si>
  <si>
    <t>Agilidade nas consultas e solicitações do cliente (pós venda).</t>
  </si>
  <si>
    <t>Exatidão da fatura: dados e valores corretos.</t>
  </si>
  <si>
    <t>Empresa confiável e comprometida com o cliente: produtos e posicionamentos.</t>
  </si>
  <si>
    <t>Preço (do aluguel de tanques) compatível com o mercado de tanques metálicos.</t>
  </si>
  <si>
    <t>Preço  (do aluguel de tanques) compatível com o mercado de tanques em geral: de qualquer material.</t>
  </si>
  <si>
    <t>Preço (do aluguel de tanques) compatível com a qualidade dos produtos e serviços oferecidos.</t>
  </si>
  <si>
    <t>Custo versus benefício do serviço de transbordo, armazenagem ou filtração.</t>
  </si>
  <si>
    <t>Custo versus benefício do serviço de mistura de produtos químicos.</t>
  </si>
  <si>
    <t>Pós-venda</t>
  </si>
  <si>
    <t>Pesquisa de Satisfação dos clientes da Intertank — 2025</t>
  </si>
  <si>
    <t>Clientes Onshore e Offshore</t>
  </si>
  <si>
    <t>Clientes Onshore - Porte A</t>
  </si>
  <si>
    <t>Clientes Onshore - Porte B</t>
  </si>
  <si>
    <t>Clientes Onshore - Porte C</t>
  </si>
  <si>
    <t>Clientes Offshore - Porte A</t>
  </si>
  <si>
    <t>Clientes Offshore - Porte B</t>
  </si>
  <si>
    <t>Clientes Offshore - Porte C</t>
  </si>
  <si>
    <t>Clientes Onshore e Offshore - Porte A</t>
  </si>
  <si>
    <t>Clientes Onshore e Offshore - Porte B</t>
  </si>
  <si>
    <t>Clientes Onshore e Offshore - Porte C</t>
  </si>
  <si>
    <t>Clientes Offshore e Onshore</t>
  </si>
  <si>
    <t>Satisfação Geral</t>
  </si>
  <si>
    <t>Estamos satisfeitos com o atendimento da INTERTANK porque são bem parceiros e apesar de não ter a disponibilidade dos tanques no momento que necessitamos, fazem de tudo para nos atender e temos uma muito boa relação comercial com eles.</t>
  </si>
  <si>
    <t>INTERTANK é diferenciada no mercado e na região que atua.</t>
  </si>
  <si>
    <t>O destaque da INTERTANK no mercado é que ela é muito criteriosa em todos os seus processos, desde o comercial ao de assistência técnica com profissionais muito capacitados para os serviços.</t>
  </si>
  <si>
    <t>O diferencial da INTERTANK no mercado é que ela é muito parceira, tem uma qualidade superior dos tanques, pessoal muito capacitado tecnicamente para prestar os serviços e é muito honesta em sua conduta.</t>
  </si>
  <si>
    <t>Temos o problema com a longa demora de todo o processo de manutenção dos tanques, mas a INTERTANK como empresa sempre foi muito parceira de nós e estamos satisfeitos com a nossa relação.Comparando a INTERTANK com os concorrentes: A INTERTANK é superior aos concorrentes na qualidade dos produtos e na capacitação de sua equipe técnica para realizar todos os tipos de serviços nos tanques.</t>
  </si>
  <si>
    <t>Toda equipe está de parabens pelos serviços prestados</t>
  </si>
  <si>
    <t>Serviços nos Tanques</t>
  </si>
  <si>
    <t>A qualidade é inquestionável, os tanques sempre são entregues e limpos de forma excepcional. Os prazos são longos, poderiam ser mais rápidos.</t>
  </si>
  <si>
    <t>Agilidade no recebimento dos tanques pela INTERTANK: Como a nossa empresa tem muitos tanques locados com a INTERTANK sempre que temos que fazer manutenções neles temos que entrar em uma fila para execução dos serviços e isso demora muito, no momento temos 15 tanques na fila e temos que ficar pagando a locação dos mesmos como se estivesse em operação. A INTERTANK deveria suspender o pagamento da locação enquanto está com os tanques para manutenção, pois não temos culpa se os processos internos deles não são bons e demoram muito para executar os serviços, deveriam ter mais estrutura para isso.Como os tanques tem que ficar esperando em uma fila para analise dos serviços há muita demora no envio do orçamento.Cumprimento do prazo de execução do serviço: A INTERTANK nem dá nenhum prazo para entregar os tanques que vão para a manutenção por terem problemas de estrutura para execução dos serviços, muitas vezes demoram meses até o tanque retornar para a nossa empresa e temos muitos tanques locados com eles.</t>
  </si>
  <si>
    <t>Agilidade no recebimento dos tanques pela INTERTANK: Já tivemos casops do caminhão ficar muito tempo retido para descarregar o tanque e uma vez o caminhão deve que retornar e isso prejudicou os prazos que tínhamos determinado para a manutenção fora os custos de transporte.Cumprimento do prazo de execução do serviço: Já ocorreram atrasos na execução dos serviços e geraram problemas, pois contávamos com a entrega para utilização do tanque e tivemos que atrasar a produção por falta do mesmo.</t>
  </si>
  <si>
    <t>Agilidade no recebimento dos tanques pela INTERTANK: Quando temos que fazer alguns serviço de manutenção nos tanques temos que enviar para Santa Catarina, pois a INTERTANK não tem uma unidade no Rio Grande do Sul e os tanques ficam muito tempo em Santa Catarina aguardo para serem transferidos para São Paulo, onde será realizado o serviço e somos nós que arcamos com os custos de armazenagem enquanto os tanques não são transferidos.O orçamento demora muito para ser enviado, pois achamos que seja pela demora da transferência do tanque de Santa Catarina para São Paulo, onde só depois de chegar lá que podem realizar a estimativa dois serviços e todo esse tempo é muito longo.Cumprimento do prazo de execução do serviço: A INTERTANK sempre estoura o prazo combinado para execução dos serviços de manutenção e isso faz que demore ainda mais o tanque chegar aqui na empresa que fica no Rio Grande do Sul para colocarmos em utilização. Todo este tramite é um grande gargalo que temos com a INTERTANK que prejudica muito toda a nossa logística de utilização dos tanques para a produção.</t>
  </si>
  <si>
    <t>Cumprimento do prazo de execução do serviço: Já ocorreram casos de atrasos na entrega d tanque que foi fazer algum tipo de serviço, mas isso foram casos pontuais que não geraram problemas.</t>
  </si>
  <si>
    <t>Cumprimento do prazo de execução do serviço: O prazo de execução dos serviços em contrato é de 10 dias, mas a concorrência faz em 4 ou 5 dias, então conseguimos negociar com a INTERTANK, um meio termo, e ficou agora uma prazo de 7 dias para execução dos serviços, mas ainda achamos que poderia melhorar e serem mais rápidos, se a concorrência consegue eles também poderiam conseguir.</t>
  </si>
  <si>
    <t>Demora no recebimento e entrega para carregamento e prazo dos orçamentos e execução</t>
  </si>
  <si>
    <t>Estamos satisfeitos com os serviços prestados à nosa companhia</t>
  </si>
  <si>
    <t>Falta de flexibilidade para recebimento do tanque. Atrasos nas entregas do tanques GARE.Alguns equipamentos apresentaram vazamento depois de manutenções.</t>
  </si>
  <si>
    <t>Os serviços são bem executados e sempre cumprem os prazos</t>
  </si>
  <si>
    <t>Já enviamos para a INTERTANK tanques para realização de serviços de manutenção e eles voltaram sujos e outros com vazamentos, isso mostra que a manutenção não foi feita adequadamente.</t>
  </si>
  <si>
    <t>Acontece pequenos atrasos, mas nada que comprometa a nossa produção e sempre estão tentando nos ajudar da melhor maneira.Cumprimento do prazo de execução do serviço: Uma vez ou outra acontece algum imprevisto e o serviço atrasa um pouco, mas não compromete a nossa logística dos tanques.</t>
  </si>
  <si>
    <t>As vezes há uma certa demora no envio do orçamento, mas não chega a atrapalhar a nossa logística.</t>
  </si>
  <si>
    <t>Sempre demora no envio do orçamento sobre os serviços a serem feitos nos tanques e isso impacta na demora da devolução do mesmo deixando nossa logística prejudicada. Cumprimento do prazo de execução do serviço: Também a atrasos na execução dos serviços de manutenção dos tanques impactando mais uma vez na logística dos nossos processos produtivos.</t>
  </si>
  <si>
    <t>Sempre há uma certa demora no envio do orçamento, sempre temos que ficar cobrando para agilizar o processo.Cumprimento do prazo de execução do serviço: A INTERTANK atrasa muito na execução dos serviços, ficamos as vezes por dias esperando o retorno do tanque e isso atrapalha a nossa produção, pois não temos onde armazenar o que esta sendo produzido.</t>
  </si>
  <si>
    <t>Recentemente recebemos alguns tanques vindos da manutenção, mas voltaram com as eslingas ressecadas, precisando pedir que um operador viesse a nossa base para lubrificar.</t>
  </si>
  <si>
    <t>Serviço prestado conforme o acordado. Atende às nossas expectativas, sem imprevistos.</t>
  </si>
  <si>
    <t>Serviços Complementares</t>
  </si>
  <si>
    <t>A organização com que a operação é realizada, do inicio ao fim, excelente!</t>
  </si>
  <si>
    <t>Com relação a estes serviços gostaríamos de enfatizar que são muito bem executados. Sempre disponíveis para ajudar e fazendo sugestões de melhorias.A parte de custo/benefícios pelo que posso observar pode ser melhor. Mas tem atendido o que precisamos no momento.</t>
  </si>
  <si>
    <t>O custo que a INTERTANK cobra do serviço de mistura é mais caro que algumas empresas do mercado, pois temos parceiros que nos processos de industrialização não cobram a tancagem para realizar o serviço e como a INTERTANK cobra o custo fica consideravelmente mais caro.</t>
  </si>
  <si>
    <t>Estamos satisfeitos com os serviços prestados. Porém, como melhoria sugerimos aplicação de controles como consolidação de lote, padronização dos e-mails informes de operação, acuracidade do controle de estoque e expedição de carga.</t>
  </si>
  <si>
    <t>Realizamos na maioria operações de transbordo. Tivemos um problema com filtração, mas conseguimos receber o produto algum tempo depois.</t>
  </si>
  <si>
    <t>Seguem rigorosamente os itens conforme previsto nos contratos, incluindo os ajustes, o que nos permite uma previsibilidade de custos no longo prazo, pois as taxas negociadas são sempre respeitadas.</t>
  </si>
  <si>
    <t>K643A</t>
  </si>
  <si>
    <t>K357N</t>
  </si>
  <si>
    <t>K973F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</si>
</sst>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0.0"/>
  </numFmts>
  <fonts count="31" x14ac:knownFonts="1">
    <font>
      <sz val="11"/>
      <color rgb="FF000000"/>
      <name val="Calibri"/>
      <family val="2"/>
      <charset val="1"/>
    </font>
    <font>
      <sz val="10"/>
      <color theme="1"/>
      <name val="Trebuchet MS"/>
      <family val="2"/>
    </font>
    <font>
      <sz val="10"/>
      <color theme="1"/>
      <name val="Trebuchet MS"/>
      <family val="2"/>
    </font>
    <font>
      <sz val="10"/>
      <color theme="1"/>
      <name val="Trebuchet MS"/>
      <family val="2"/>
    </font>
    <font>
      <sz val="10"/>
      <color theme="1"/>
      <name val="Trebuchet MS"/>
      <family val="2"/>
    </font>
    <font>
      <sz val="10"/>
      <color rgb="FF000000"/>
      <name val="Trebuchet MS"/>
      <family val="2"/>
      <charset val="1"/>
    </font>
    <font>
      <sz val="11"/>
      <color rgb="FF000000"/>
      <name val="Calibri"/>
      <family val="2"/>
      <charset val="1"/>
    </font>
    <font>
      <sz val="10"/>
      <name val="Arial"/>
      <family val="2"/>
    </font>
    <font>
      <sz val="11"/>
      <color theme="1"/>
      <name val="Calibri"/>
      <family val="2"/>
      <scheme val="minor"/>
    </font>
    <font>
      <i/>
      <sz val="11"/>
      <color rgb="FF7F7F7F"/>
      <name val="Calibri"/>
      <family val="2"/>
      <scheme val="minor"/>
    </font>
    <font>
      <b/>
      <sz val="10"/>
      <color theme="0"/>
      <name val="Trebuchet MS"/>
      <family val="2"/>
    </font>
    <font>
      <b/>
      <sz val="12"/>
      <color theme="0"/>
      <name val="Trebuchet MS"/>
      <family val="2"/>
    </font>
    <font>
      <b/>
      <sz val="10"/>
      <color theme="1"/>
      <name val="Trebuchet MS"/>
      <family val="2"/>
    </font>
    <font>
      <sz val="11"/>
      <color theme="1"/>
      <name val="Calibri"/>
      <family val="2"/>
      <charset val="1"/>
    </font>
    <font>
      <sz val="10"/>
      <color theme="1"/>
      <name val="Trebuchet MS"/>
      <family val="2"/>
      <charset val="1"/>
    </font>
    <font>
      <b/>
      <sz val="12"/>
      <color theme="1"/>
      <name val="Trebuchet MS"/>
      <family val="2"/>
    </font>
    <font>
      <sz val="11"/>
      <color theme="1"/>
      <name val="Trebuchet MS"/>
      <family val="2"/>
      <charset val="1"/>
    </font>
    <font>
      <sz val="12"/>
      <color theme="1"/>
      <name val="Trebuchet MS"/>
      <family val="2"/>
    </font>
    <font>
      <b/>
      <sz val="13"/>
      <color theme="1"/>
      <name val="Trebuchet MS"/>
      <family val="2"/>
      <charset val="1"/>
    </font>
    <font>
      <b/>
      <sz val="10"/>
      <color theme="1"/>
      <name val="Trebuchet MS"/>
      <family val="2"/>
      <charset val="1"/>
    </font>
    <font>
      <sz val="12"/>
      <color theme="1"/>
      <name val="Trebuchet MS"/>
      <family val="2"/>
      <charset val="1"/>
    </font>
    <font>
      <sz val="12"/>
      <color theme="1"/>
      <name val="Calibri"/>
      <family val="2"/>
      <charset val="1"/>
    </font>
    <font>
      <b/>
      <sz val="13"/>
      <color theme="1"/>
      <name val="Calibri"/>
      <family val="2"/>
      <charset val="1"/>
    </font>
    <font>
      <b/>
      <sz val="11"/>
      <color theme="1"/>
      <name val="Calibri"/>
      <family val="2"/>
      <charset val="1"/>
    </font>
    <font>
      <b/>
      <sz val="11"/>
      <color theme="1"/>
      <name val="Trebuchet MS"/>
      <family val="2"/>
    </font>
    <font>
      <b/>
      <sz val="11"/>
      <color theme="1"/>
      <name val="Trebuchet MS"/>
      <family val="2"/>
      <charset val="1"/>
    </font>
    <font>
      <b/>
      <sz val="12"/>
      <color theme="1"/>
      <name val="Trebuchet MS"/>
      <family val="2"/>
      <charset val="1"/>
    </font>
    <font>
      <b/>
      <sz val="13"/>
      <color theme="1"/>
      <name val="Trebuchet MS"/>
      <family val="2"/>
    </font>
    <font>
      <sz val="11"/>
      <color theme="1"/>
      <name val="Trebuchet MS"/>
      <family val="2"/>
    </font>
    <font>
      <b/>
      <sz val="14"/>
      <color theme="1"/>
      <name val="Trebuchet MS"/>
      <family val="2"/>
      <charset val="1"/>
    </font>
    <font>
      <b/>
      <sz val="12"/>
      <color theme="1"/>
      <name val="Calibri"/>
      <family val="2"/>
      <scheme val="minor"/>
    </font>
  </fonts>
  <fills count="48">
    <fill>
      <patternFill patternType="none"/>
    </fill>
    <fill>
      <patternFill patternType="gray125"/>
    </fill>
    <fill>
      <patternFill patternType="solid">
        <fgColor rgb="FFDBDBDB"/>
        <bgColor rgb="FFDAE3F3"/>
      </patternFill>
    </fill>
    <fill>
      <patternFill patternType="solid">
        <fgColor rgb="FF548235"/>
        <bgColor rgb="FF339966"/>
      </patternFill>
    </fill>
    <fill>
      <patternFill patternType="solid">
        <fgColor rgb="FF92D050"/>
        <bgColor rgb="FF969696"/>
      </patternFill>
    </fill>
    <fill>
      <patternFill patternType="solid">
        <fgColor rgb="FFFFD966"/>
        <bgColor rgb="FFFFFF99"/>
      </patternFill>
    </fill>
    <fill>
      <patternFill patternType="solid">
        <fgColor rgb="FFFF7C80"/>
        <bgColor rgb="FFFF99CC"/>
      </patternFill>
    </fill>
    <fill>
      <patternFill patternType="solid">
        <fgColor rgb="FFC00000"/>
        <bgColor rgb="FF800000"/>
      </patternFill>
    </fill>
    <fill>
      <patternFill patternType="solid">
        <fgColor theme="5" tint="0.79998168889431442"/>
        <bgColor rgb="FFDAE3F3"/>
      </patternFill>
    </fill>
    <fill>
      <patternFill patternType="solid">
        <fgColor theme="0" tint="-0.14999847407452621"/>
        <bgColor indexed="64"/>
      </patternFill>
    </fill>
    <fill>
      <patternFill patternType="solid">
        <fgColor rgb="FFFFD9D9"/>
        <bgColor indexed="64"/>
      </patternFill>
    </fill>
    <fill>
      <patternFill patternType="solid">
        <fgColor theme="7" tint="0.79998168889431442"/>
        <bgColor rgb="FFDAE3F3"/>
      </patternFill>
    </fill>
    <fill>
      <patternFill patternType="solid">
        <fgColor theme="4" tint="0.79998168889431442"/>
        <bgColor rgb="FFDAE3F3"/>
      </patternFill>
    </fill>
    <fill>
      <patternFill patternType="mediumGray">
        <fgColor rgb="FFDDDBDB"/>
        <bgColor rgb="FFD9D9D9"/>
      </patternFill>
    </fill>
    <fill>
      <patternFill patternType="solid">
        <fgColor rgb="FFC00000"/>
        <bgColor indexed="64"/>
      </patternFill>
    </fill>
    <fill>
      <patternFill patternType="solid">
        <fgColor rgb="FFFFD9D9"/>
        <bgColor rgb="FFDBDBDB"/>
      </patternFill>
    </fill>
    <fill>
      <patternFill patternType="solid">
        <fgColor rgb="FFFFBDBD"/>
        <bgColor rgb="FFDAE3F3"/>
      </patternFill>
    </fill>
    <fill>
      <patternFill patternType="solid">
        <fgColor rgb="FFD9D9D9"/>
        <bgColor rgb="FFD0DCE8"/>
      </patternFill>
    </fill>
    <fill>
      <patternFill patternType="solid">
        <fgColor rgb="FFD9D9D9"/>
        <bgColor rgb="FFDDDBDB"/>
      </patternFill>
    </fill>
    <fill>
      <patternFill patternType="solid">
        <fgColor theme="4" tint="0.59999389629810485"/>
        <bgColor rgb="FFDAE3F3"/>
      </patternFill>
    </fill>
    <fill>
      <patternFill patternType="solid">
        <fgColor theme="4" tint="0.79998168889431442"/>
        <bgColor rgb="FFDBDBDB"/>
      </patternFill>
    </fill>
    <fill>
      <patternFill patternType="solid">
        <fgColor rgb="FF0070C0"/>
        <bgColor indexed="64"/>
      </patternFill>
    </fill>
    <fill>
      <patternFill patternType="solid">
        <fgColor theme="4" tint="0.79998168889431442"/>
        <bgColor rgb="FFD3E1CC"/>
      </patternFill>
    </fill>
    <fill>
      <patternFill patternType="solid">
        <fgColor theme="4" tint="0.79998168889431442"/>
        <bgColor rgb="FFFFE699"/>
      </patternFill>
    </fill>
    <fill>
      <patternFill patternType="solid">
        <fgColor theme="7" tint="0.79998168889431442"/>
        <bgColor rgb="FFFBE5D6"/>
      </patternFill>
    </fill>
    <fill>
      <patternFill patternType="solid">
        <fgColor theme="7" tint="0.79998168889431442"/>
        <bgColor rgb="FFC0C0C0"/>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9" tint="0.59999389629810485"/>
        <bgColor auto="1"/>
      </patternFill>
    </fill>
    <fill>
      <patternFill patternType="solid">
        <fgColor rgb="FF00B050"/>
        <bgColor indexed="64"/>
      </patternFill>
    </fill>
    <fill>
      <patternFill patternType="solid">
        <fgColor indexed="65"/>
        <bgColor auto="1"/>
      </patternFill>
    </fill>
    <fill>
      <patternFill patternType="solid">
        <fgColor theme="9" tint="0.39997558519241921"/>
        <bgColor indexed="64"/>
      </patternFill>
    </fill>
    <fill>
      <patternFill patternType="solid">
        <fgColor rgb="FFF1E8F8"/>
        <bgColor rgb="FFFFCC99"/>
      </patternFill>
    </fill>
    <fill>
      <patternFill patternType="solid">
        <fgColor theme="9" tint="0.79998168889431442"/>
        <bgColor rgb="FFC0C0C0"/>
      </patternFill>
    </fill>
    <fill>
      <patternFill patternType="solid">
        <fgColor theme="9" tint="0.79998168889431442"/>
        <bgColor rgb="FFFBE5D6"/>
      </patternFill>
    </fill>
    <fill>
      <patternFill patternType="solid">
        <fgColor theme="5" tint="0.79998168889431442"/>
        <bgColor rgb="FFFBE5D6"/>
      </patternFill>
    </fill>
    <fill>
      <patternFill patternType="solid">
        <fgColor theme="5" tint="0.79998168889431442"/>
        <bgColor rgb="FFC0C0C0"/>
      </patternFill>
    </fill>
    <fill>
      <patternFill patternType="solid">
        <fgColor theme="2"/>
        <bgColor rgb="FFD9D9D9"/>
      </patternFill>
    </fill>
    <fill>
      <patternFill patternType="solid">
        <fgColor theme="9" tint="0.79998168889431442"/>
        <bgColor rgb="FFD3E1CC"/>
      </patternFill>
    </fill>
    <fill>
      <patternFill patternType="solid">
        <fgColor theme="9" tint="0.79998168889431442"/>
        <bgColor rgb="FFFFCC99"/>
      </patternFill>
    </fill>
    <fill>
      <patternFill patternType="solid">
        <fgColor theme="5" tint="0.79998168889431442"/>
        <bgColor rgb="FFFFCC99"/>
      </patternFill>
    </fill>
    <fill>
      <patternFill patternType="solid">
        <fgColor theme="5" tint="0.79998168889431442"/>
        <bgColor rgb="FFD3E1CC"/>
      </patternFill>
    </fill>
    <fill>
      <patternFill patternType="solid">
        <fgColor theme="7" tint="0.79998168889431442"/>
        <bgColor rgb="FFD3E1CC"/>
      </patternFill>
    </fill>
    <fill>
      <patternFill patternType="solid">
        <fgColor theme="7" tint="0.79998168889431442"/>
        <bgColor rgb="FFFFCC99"/>
      </patternFill>
    </fill>
    <fill>
      <patternFill patternType="solid">
        <fgColor theme="9" tint="0.59999389629810485"/>
        <bgColor indexed="64"/>
      </patternFill>
    </fill>
    <fill>
      <patternFill patternType="solid">
        <fgColor theme="4" tint="0.59999389629810485"/>
        <bgColor indexed="64"/>
      </patternFill>
    </fill>
    <fill>
      <patternFill patternType="gray125">
        <bgColor rgb="FFFFD9D9"/>
      </patternFill>
    </fill>
    <fill>
      <patternFill patternType="solid">
        <fgColor rgb="FF7030A0"/>
        <bgColor rgb="FFFF6600"/>
      </patternFill>
    </fill>
  </fills>
  <borders count="46">
    <border>
      <left/>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thick">
        <color theme="0" tint="-0.499984740745262"/>
      </left>
      <right style="hair">
        <color theme="0" tint="-0.499984740745262"/>
      </right>
      <top style="thick">
        <color theme="0" tint="-0.499984740745262"/>
      </top>
      <bottom style="hair">
        <color theme="0" tint="-0.499984740745262"/>
      </bottom>
      <diagonal/>
    </border>
    <border>
      <left style="hair">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ck">
        <color theme="0" tint="-0.499984740745262"/>
      </right>
      <top style="hair">
        <color theme="0" tint="-0.499984740745262"/>
      </top>
      <bottom style="hair">
        <color theme="0" tint="-0.499984740745262"/>
      </bottom>
      <diagonal/>
    </border>
    <border>
      <left style="thick">
        <color theme="0" tint="-0.499984740745262"/>
      </left>
      <right style="hair">
        <color theme="0" tint="-0.499984740745262"/>
      </right>
      <top style="hair">
        <color theme="0" tint="-0.499984740745262"/>
      </top>
      <bottom style="thick">
        <color theme="0" tint="-0.499984740745262"/>
      </bottom>
      <diagonal/>
    </border>
    <border>
      <left style="hair">
        <color theme="0" tint="-0.499984740745262"/>
      </left>
      <right style="thick">
        <color theme="0" tint="-0.499984740745262"/>
      </right>
      <top style="hair">
        <color theme="0" tint="-0.499984740745262"/>
      </top>
      <bottom style="thick">
        <color theme="0" tint="-0.499984740745262"/>
      </bottom>
      <diagonal/>
    </border>
    <border>
      <left style="hair">
        <color theme="0" tint="-0.499984740745262"/>
      </left>
      <right/>
      <top style="medium">
        <color theme="0" tint="-0.499984740745262"/>
      </top>
      <bottom style="medium">
        <color theme="0" tint="-0.499984740745262"/>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medium">
        <color theme="0" tint="-0.499984740745262"/>
      </top>
      <bottom style="medium">
        <color theme="0" tint="-0.499984740745262"/>
      </bottom>
      <diagonal/>
    </border>
    <border>
      <left/>
      <right style="hair">
        <color theme="0" tint="-0.499984740745262"/>
      </right>
      <top style="medium">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bottom style="hair">
        <color theme="0" tint="-0.499984740745262"/>
      </bottom>
      <diagonal/>
    </border>
    <border>
      <left style="medium">
        <color theme="0" tint="-0.499984740745262"/>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top/>
      <bottom/>
      <diagonal/>
    </border>
    <border>
      <left style="medium">
        <color theme="0" tint="-0.499984740745262"/>
      </left>
      <right style="hair">
        <color theme="0" tint="-0.499984740745262"/>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hair">
        <color theme="0" tint="-0.499984740745262"/>
      </left>
      <right style="medium">
        <color theme="0" tint="-0.499984740745262"/>
      </right>
      <top style="medium">
        <color theme="0" tint="-0.499984740745262"/>
      </top>
      <bottom/>
      <diagonal/>
    </border>
    <border>
      <left/>
      <right style="hair">
        <color theme="0" tint="-0.499984740745262"/>
      </right>
      <top style="medium">
        <color theme="0" tint="-0.499984740745262"/>
      </top>
      <bottom/>
      <diagonal/>
    </border>
    <border>
      <left style="hair">
        <color theme="0" tint="-0.499984740745262"/>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s>
  <cellStyleXfs count="14">
    <xf numFmtId="0" fontId="0" fillId="0" borderId="0"/>
    <xf numFmtId="9" fontId="6" fillId="0" borderId="0" applyBorder="0" applyProtection="0"/>
    <xf numFmtId="0" fontId="5" fillId="0" borderId="0"/>
    <xf numFmtId="0" fontId="7" fillId="0" borderId="0"/>
    <xf numFmtId="0" fontId="8" fillId="0" borderId="0"/>
    <xf numFmtId="43" fontId="8" fillId="0" borderId="0" applyFont="0" applyFill="0" applyBorder="0" applyAlignment="0" applyProtection="0"/>
    <xf numFmtId="0" fontId="8" fillId="0" borderId="0"/>
    <xf numFmtId="0" fontId="9" fillId="0" borderId="0" applyNumberFormat="0" applyFill="0" applyBorder="0" applyAlignment="0" applyProtection="0"/>
    <xf numFmtId="0" fontId="4" fillId="0" borderId="0"/>
    <xf numFmtId="0" fontId="4" fillId="0" borderId="0"/>
    <xf numFmtId="0" fontId="8" fillId="0" borderId="0"/>
    <xf numFmtId="9" fontId="8" fillId="0" borderId="0" applyFont="0" applyFill="0" applyBorder="0" applyAlignment="0" applyProtection="0"/>
    <xf numFmtId="0" fontId="3" fillId="0" borderId="0"/>
    <xf numFmtId="0" fontId="1" fillId="0" borderId="0"/>
  </cellStyleXfs>
  <cellXfs count="390">
    <xf numFmtId="0" fontId="0" fillId="0" borderId="0" xfId="0"/>
    <xf numFmtId="0" fontId="13" fillId="0" borderId="0" xfId="0" applyFont="1"/>
    <xf numFmtId="0" fontId="16" fillId="0" borderId="0" xfId="0" applyFont="1" applyAlignment="1">
      <alignment horizontal="center" vertical="center" wrapText="1"/>
    </xf>
    <xf numFmtId="0" fontId="21" fillId="0" borderId="0" xfId="0" applyFont="1"/>
    <xf numFmtId="0" fontId="22" fillId="0" borderId="0" xfId="0" applyFont="1"/>
    <xf numFmtId="0" fontId="23" fillId="0" borderId="0" xfId="0" applyFont="1"/>
    <xf numFmtId="0" fontId="25" fillId="0" borderId="0" xfId="0" applyFont="1" applyAlignment="1">
      <alignment horizontal="center" vertical="center" wrapText="1"/>
    </xf>
    <xf numFmtId="0" fontId="24" fillId="0" borderId="0" xfId="0" applyFont="1" applyAlignment="1">
      <alignment horizontal="center" vertical="center" wrapText="1"/>
    </xf>
    <xf numFmtId="0" fontId="2" fillId="0" borderId="0" xfId="8" applyFont="1" applyAlignment="1">
      <alignment horizontal="left" vertical="center" wrapText="1"/>
    </xf>
    <xf numFmtId="0" fontId="2" fillId="0" borderId="0" xfId="8" applyFont="1" applyAlignment="1">
      <alignment horizontal="center" vertical="center" wrapText="1"/>
    </xf>
    <xf numFmtId="0" fontId="28" fillId="0" borderId="0" xfId="0" applyFont="1" applyAlignment="1">
      <alignment wrapText="1"/>
    </xf>
    <xf numFmtId="0" fontId="28" fillId="0" borderId="0" xfId="0" applyFont="1"/>
    <xf numFmtId="0" fontId="8" fillId="0" borderId="0" xfId="10"/>
    <xf numFmtId="0" fontId="25" fillId="0" borderId="0" xfId="0" applyFont="1"/>
    <xf numFmtId="0" fontId="14" fillId="0" borderId="0" xfId="0" applyFont="1"/>
    <xf numFmtId="0" fontId="14" fillId="33" borderId="3" xfId="0" applyFont="1" applyFill="1" applyBorder="1" applyAlignment="1">
      <alignment horizontal="left" vertical="center" wrapText="1" indent="2"/>
    </xf>
    <xf numFmtId="0" fontId="14" fillId="33" borderId="4" xfId="0" applyFont="1" applyFill="1" applyBorder="1" applyAlignment="1">
      <alignment horizontal="center" vertical="center" wrapText="1"/>
    </xf>
    <xf numFmtId="0" fontId="14" fillId="34" borderId="6" xfId="0" applyFont="1" applyFill="1" applyBorder="1" applyAlignment="1">
      <alignment horizontal="left" vertical="center" wrapText="1" indent="2"/>
    </xf>
    <xf numFmtId="0" fontId="14" fillId="34" borderId="7" xfId="0" applyFont="1" applyFill="1" applyBorder="1" applyAlignment="1">
      <alignment horizontal="center" vertical="center" wrapText="1"/>
    </xf>
    <xf numFmtId="0" fontId="14" fillId="34" borderId="9" xfId="0" applyFont="1" applyFill="1" applyBorder="1" applyAlignment="1">
      <alignment horizontal="left" vertical="center" wrapText="1" indent="2"/>
    </xf>
    <xf numFmtId="0" fontId="14" fillId="34" borderId="10" xfId="0" applyFont="1" applyFill="1" applyBorder="1" applyAlignment="1">
      <alignment horizontal="center" vertical="center" wrapText="1"/>
    </xf>
    <xf numFmtId="0" fontId="14" fillId="36" borderId="3" xfId="0" applyFont="1" applyFill="1" applyBorder="1" applyAlignment="1">
      <alignment horizontal="left" vertical="center" wrapText="1" indent="2"/>
    </xf>
    <xf numFmtId="0" fontId="14" fillId="35" borderId="4" xfId="0" applyFont="1" applyFill="1" applyBorder="1" applyAlignment="1">
      <alignment horizontal="center" vertical="center" wrapText="1"/>
    </xf>
    <xf numFmtId="0" fontId="14" fillId="35" borderId="6" xfId="0" applyFont="1" applyFill="1" applyBorder="1" applyAlignment="1">
      <alignment horizontal="left" vertical="center" wrapText="1" indent="2"/>
    </xf>
    <xf numFmtId="0" fontId="14" fillId="35" borderId="7" xfId="0" applyFont="1" applyFill="1" applyBorder="1" applyAlignment="1">
      <alignment horizontal="center" vertical="center" wrapText="1"/>
    </xf>
    <xf numFmtId="0" fontId="14" fillId="35" borderId="9" xfId="0" applyFont="1" applyFill="1" applyBorder="1" applyAlignment="1">
      <alignment horizontal="left" vertical="center" wrapText="1" indent="2"/>
    </xf>
    <xf numFmtId="0" fontId="14" fillId="35" borderId="10" xfId="0" applyFont="1" applyFill="1" applyBorder="1" applyAlignment="1">
      <alignment horizontal="center" vertical="center" wrapText="1"/>
    </xf>
    <xf numFmtId="0" fontId="14" fillId="25" borderId="3" xfId="0" applyFont="1" applyFill="1" applyBorder="1" applyAlignment="1">
      <alignment horizontal="left" vertical="center" wrapText="1" indent="2"/>
    </xf>
    <xf numFmtId="0" fontId="14" fillId="24" borderId="4" xfId="0" applyFont="1" applyFill="1" applyBorder="1" applyAlignment="1">
      <alignment horizontal="center" vertical="center" wrapText="1"/>
    </xf>
    <xf numFmtId="0" fontId="14" fillId="24" borderId="6" xfId="0" applyFont="1" applyFill="1" applyBorder="1" applyAlignment="1">
      <alignment horizontal="left" vertical="center" wrapText="1" indent="2"/>
    </xf>
    <xf numFmtId="0" fontId="14" fillId="24" borderId="7" xfId="0" applyFont="1" applyFill="1" applyBorder="1" applyAlignment="1">
      <alignment horizontal="center" vertical="center" wrapText="1"/>
    </xf>
    <xf numFmtId="0" fontId="14" fillId="24" borderId="9" xfId="0" applyFont="1" applyFill="1" applyBorder="1" applyAlignment="1">
      <alignment horizontal="left" vertical="center" wrapText="1" indent="2"/>
    </xf>
    <xf numFmtId="0" fontId="14" fillId="24" borderId="10" xfId="0" applyFont="1" applyFill="1" applyBorder="1" applyAlignment="1">
      <alignment horizontal="center" vertical="center" wrapText="1"/>
    </xf>
    <xf numFmtId="0" fontId="15" fillId="32" borderId="11" xfId="0" applyFont="1" applyFill="1" applyBorder="1" applyAlignment="1">
      <alignment horizontal="center" vertical="center" wrapText="1"/>
    </xf>
    <xf numFmtId="0" fontId="15" fillId="32" borderId="12" xfId="0" applyFont="1" applyFill="1" applyBorder="1" applyAlignment="1">
      <alignment horizontal="left" vertical="center" wrapText="1" indent="2"/>
    </xf>
    <xf numFmtId="0" fontId="15" fillId="32" borderId="13" xfId="0" applyFont="1" applyFill="1" applyBorder="1" applyAlignment="1">
      <alignment horizontal="center" vertical="center" wrapText="1"/>
    </xf>
    <xf numFmtId="0" fontId="14" fillId="37" borderId="12" xfId="0" applyFont="1" applyFill="1" applyBorder="1" applyAlignment="1">
      <alignment horizontal="left" vertical="center" wrapText="1" indent="2"/>
    </xf>
    <xf numFmtId="0" fontId="14" fillId="37" borderId="13"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3" xfId="0" applyFont="1" applyFill="1" applyBorder="1" applyAlignment="1">
      <alignment horizontal="center" vertical="center" wrapText="1"/>
    </xf>
    <xf numFmtId="0" fontId="26" fillId="0" borderId="2" xfId="0" applyFont="1" applyBorder="1" applyAlignment="1">
      <alignment horizontal="center" vertical="center" wrapText="1"/>
    </xf>
    <xf numFmtId="0" fontId="14" fillId="0" borderId="3" xfId="0" applyFont="1" applyBorder="1" applyAlignment="1">
      <alignment horizontal="left" vertical="center" wrapText="1" indent="1"/>
    </xf>
    <xf numFmtId="0" fontId="14" fillId="0" borderId="3" xfId="0" applyFont="1" applyBorder="1" applyAlignment="1">
      <alignment horizontal="center" vertical="center" wrapText="1"/>
    </xf>
    <xf numFmtId="2" fontId="14" fillId="0" borderId="3" xfId="0" applyNumberFormat="1" applyFont="1" applyBorder="1" applyAlignment="1">
      <alignment horizontal="center" vertical="center" wrapText="1"/>
    </xf>
    <xf numFmtId="0" fontId="14" fillId="0" borderId="4" xfId="0" applyFont="1" applyBorder="1" applyAlignment="1">
      <alignment vertical="center" wrapText="1"/>
    </xf>
    <xf numFmtId="0" fontId="26" fillId="0" borderId="5" xfId="0" applyFont="1" applyBorder="1" applyAlignment="1">
      <alignment horizontal="center" vertical="center" wrapText="1"/>
    </xf>
    <xf numFmtId="0" fontId="14" fillId="0" borderId="6" xfId="0" applyFont="1" applyBorder="1" applyAlignment="1">
      <alignment horizontal="left" vertical="center" wrapText="1" indent="1"/>
    </xf>
    <xf numFmtId="0" fontId="14" fillId="0" borderId="6" xfId="0" applyFont="1" applyBorder="1" applyAlignment="1">
      <alignment horizontal="center" vertical="center" wrapText="1"/>
    </xf>
    <xf numFmtId="2" fontId="14" fillId="0" borderId="6" xfId="0" applyNumberFormat="1" applyFont="1" applyBorder="1" applyAlignment="1">
      <alignment horizontal="center" vertical="center" wrapText="1"/>
    </xf>
    <xf numFmtId="0" fontId="14" fillId="0" borderId="7" xfId="0" applyFont="1" applyBorder="1" applyAlignment="1">
      <alignment vertical="center" wrapText="1"/>
    </xf>
    <xf numFmtId="0" fontId="26" fillId="0" borderId="8" xfId="0" applyFont="1" applyBorder="1" applyAlignment="1">
      <alignment horizontal="center" vertical="center" wrapText="1"/>
    </xf>
    <xf numFmtId="0" fontId="14" fillId="0" borderId="9" xfId="0" applyFont="1" applyBorder="1" applyAlignment="1">
      <alignment horizontal="left" vertical="center" wrapText="1" indent="1"/>
    </xf>
    <xf numFmtId="0" fontId="14" fillId="0" borderId="9" xfId="0" applyFont="1" applyBorder="1" applyAlignment="1">
      <alignment horizontal="center" vertical="center" wrapText="1"/>
    </xf>
    <xf numFmtId="2" fontId="14" fillId="0" borderId="9" xfId="0" applyNumberFormat="1" applyFont="1" applyBorder="1" applyAlignment="1">
      <alignment horizontal="center" vertical="center" wrapText="1"/>
    </xf>
    <xf numFmtId="0" fontId="14" fillId="0" borderId="10" xfId="0" applyFont="1" applyBorder="1" applyAlignment="1">
      <alignment vertical="center" wrapText="1"/>
    </xf>
    <xf numFmtId="0" fontId="25" fillId="13" borderId="11" xfId="0" applyFont="1" applyFill="1" applyBorder="1" applyAlignment="1">
      <alignment horizontal="center" vertical="center" wrapText="1"/>
    </xf>
    <xf numFmtId="0" fontId="25" fillId="13" borderId="12" xfId="0" applyFont="1" applyFill="1" applyBorder="1" applyAlignment="1">
      <alignment horizontal="center" vertical="center" wrapText="1"/>
    </xf>
    <xf numFmtId="0" fontId="25" fillId="13" borderId="13" xfId="0" applyFont="1" applyFill="1" applyBorder="1" applyAlignment="1">
      <alignment horizontal="center" vertical="center" wrapText="1"/>
    </xf>
    <xf numFmtId="0" fontId="12" fillId="0" borderId="5" xfId="4" applyFont="1" applyBorder="1" applyAlignment="1">
      <alignment horizontal="center" vertical="center" wrapText="1"/>
    </xf>
    <xf numFmtId="0" fontId="12" fillId="0" borderId="6" xfId="4" applyFont="1" applyBorder="1" applyAlignment="1">
      <alignment horizontal="left" vertical="center" wrapText="1" indent="1"/>
    </xf>
    <xf numFmtId="14" fontId="2" fillId="0" borderId="6" xfId="4" applyNumberFormat="1" applyFont="1" applyBorder="1" applyAlignment="1">
      <alignment horizontal="center" vertical="center" wrapText="1"/>
    </xf>
    <xf numFmtId="0" fontId="12" fillId="0" borderId="7" xfId="4" applyFont="1" applyBorder="1" applyAlignment="1">
      <alignment horizontal="center" vertical="center" wrapText="1"/>
    </xf>
    <xf numFmtId="0" fontId="12" fillId="1" borderId="6" xfId="4" applyFont="1" applyFill="1" applyBorder="1" applyAlignment="1">
      <alignment horizontal="center" vertical="center" wrapText="1"/>
    </xf>
    <xf numFmtId="0" fontId="12" fillId="1" borderId="7" xfId="4" applyFont="1" applyFill="1" applyBorder="1" applyAlignment="1">
      <alignment horizontal="center" vertical="center" wrapText="1"/>
    </xf>
    <xf numFmtId="0" fontId="12" fillId="0" borderId="8" xfId="4" applyFont="1" applyBorder="1" applyAlignment="1">
      <alignment horizontal="center" vertical="center" wrapText="1"/>
    </xf>
    <xf numFmtId="0" fontId="12" fillId="0" borderId="9" xfId="4" applyFont="1" applyBorder="1" applyAlignment="1">
      <alignment horizontal="left" vertical="center" wrapText="1" indent="1"/>
    </xf>
    <xf numFmtId="14" fontId="2" fillId="0" borderId="9" xfId="4" applyNumberFormat="1" applyFont="1" applyBorder="1" applyAlignment="1">
      <alignment horizontal="center" vertical="center" wrapText="1"/>
    </xf>
    <xf numFmtId="0" fontId="12" fillId="0" borderId="9" xfId="4" applyFont="1" applyBorder="1" applyAlignment="1">
      <alignment horizontal="center" vertical="center" wrapText="1"/>
    </xf>
    <xf numFmtId="0" fontId="12" fillId="1" borderId="9" xfId="4" applyFont="1" applyFill="1" applyBorder="1" applyAlignment="1">
      <alignment horizontal="center" vertical="center" wrapText="1"/>
    </xf>
    <xf numFmtId="0" fontId="12" fillId="1" borderId="10" xfId="4" applyFont="1" applyFill="1" applyBorder="1" applyAlignment="1">
      <alignment horizontal="center" vertical="center" wrapText="1"/>
    </xf>
    <xf numFmtId="0" fontId="12" fillId="26" borderId="11" xfId="4" applyFont="1" applyFill="1" applyBorder="1" applyAlignment="1">
      <alignment horizontal="center" vertical="center" wrapText="1"/>
    </xf>
    <xf numFmtId="0" fontId="12" fillId="26" borderId="12" xfId="4" applyFont="1" applyFill="1" applyBorder="1" applyAlignment="1">
      <alignment horizontal="center" vertical="center" wrapText="1"/>
    </xf>
    <xf numFmtId="0" fontId="12" fillId="26" borderId="13" xfId="4" applyFont="1" applyFill="1" applyBorder="1" applyAlignment="1">
      <alignment horizontal="center" vertical="center" wrapText="1"/>
    </xf>
    <xf numFmtId="0" fontId="12" fillId="27" borderId="11" xfId="4" applyFont="1" applyFill="1" applyBorder="1" applyAlignment="1">
      <alignment horizontal="center" vertical="center" wrapText="1"/>
    </xf>
    <xf numFmtId="0" fontId="12" fillId="27" borderId="12" xfId="4" applyFont="1" applyFill="1" applyBorder="1" applyAlignment="1">
      <alignment horizontal="center" vertical="center" wrapText="1"/>
    </xf>
    <xf numFmtId="0" fontId="12" fillId="27" borderId="13" xfId="4" applyFont="1" applyFill="1" applyBorder="1" applyAlignment="1">
      <alignment horizontal="center" vertical="center" wrapText="1"/>
    </xf>
    <xf numFmtId="0" fontId="12" fillId="0" borderId="11" xfId="4" applyFont="1" applyBorder="1" applyAlignment="1">
      <alignment horizontal="center" vertical="center" wrapText="1"/>
    </xf>
    <xf numFmtId="0" fontId="12" fillId="0" borderId="12" xfId="4" applyFont="1" applyBorder="1" applyAlignment="1">
      <alignment horizontal="left" vertical="center" wrapText="1" indent="1"/>
    </xf>
    <xf numFmtId="14" fontId="2" fillId="0" borderId="12" xfId="4" applyNumberFormat="1" applyFont="1" applyBorder="1" applyAlignment="1">
      <alignment horizontal="center" vertical="center" wrapText="1"/>
    </xf>
    <xf numFmtId="0" fontId="12" fillId="0" borderId="12" xfId="4" applyFont="1" applyBorder="1" applyAlignment="1">
      <alignment horizontal="center" vertical="center" wrapText="1"/>
    </xf>
    <xf numFmtId="0" fontId="12" fillId="0" borderId="13" xfId="4" applyFont="1" applyBorder="1" applyAlignment="1">
      <alignment horizontal="center" vertical="center" wrapText="1"/>
    </xf>
    <xf numFmtId="0" fontId="12" fillId="0" borderId="2" xfId="4" applyFont="1" applyBorder="1" applyAlignment="1">
      <alignment horizontal="center" vertical="center" wrapText="1"/>
    </xf>
    <xf numFmtId="0" fontId="12" fillId="0" borderId="3" xfId="4" applyFont="1" applyBorder="1" applyAlignment="1">
      <alignment horizontal="left" vertical="center" wrapText="1" indent="1"/>
    </xf>
    <xf numFmtId="14" fontId="2" fillId="0" borderId="3" xfId="4" applyNumberFormat="1" applyFont="1" applyBorder="1" applyAlignment="1">
      <alignment horizontal="center" vertical="center" wrapText="1"/>
    </xf>
    <xf numFmtId="0" fontId="12" fillId="0" borderId="3" xfId="4" applyFont="1" applyBorder="1" applyAlignment="1">
      <alignment horizontal="center" vertical="center" wrapText="1"/>
    </xf>
    <xf numFmtId="0" fontId="12" fillId="1" borderId="3" xfId="4" applyFont="1" applyFill="1" applyBorder="1" applyAlignment="1">
      <alignment horizontal="center" vertical="center" wrapText="1"/>
    </xf>
    <xf numFmtId="0" fontId="12" fillId="0" borderId="4" xfId="4" applyFont="1" applyBorder="1" applyAlignment="1">
      <alignment horizontal="center" vertical="center" wrapText="1"/>
    </xf>
    <xf numFmtId="0" fontId="12" fillId="1" borderId="4" xfId="4" applyFont="1" applyFill="1" applyBorder="1" applyAlignment="1">
      <alignment horizontal="center" vertical="center" wrapText="1"/>
    </xf>
    <xf numFmtId="0" fontId="14" fillId="2" borderId="17" xfId="0" applyFont="1" applyFill="1" applyBorder="1" applyAlignment="1">
      <alignment horizontal="right" vertical="center" wrapText="1" indent="1"/>
    </xf>
    <xf numFmtId="0" fontId="15" fillId="0" borderId="18" xfId="0" applyFont="1" applyBorder="1" applyAlignment="1">
      <alignment horizontal="left" vertical="center" wrapText="1" indent="1"/>
    </xf>
    <xf numFmtId="0" fontId="14" fillId="2" borderId="19" xfId="0" applyFont="1" applyFill="1" applyBorder="1" applyAlignment="1">
      <alignment horizontal="right" vertical="center" wrapText="1" indent="1"/>
    </xf>
    <xf numFmtId="0" fontId="15" fillId="0" borderId="20" xfId="0" applyFont="1" applyBorder="1" applyAlignment="1">
      <alignment horizontal="left" vertical="center" wrapText="1" indent="1"/>
    </xf>
    <xf numFmtId="0" fontId="14" fillId="2" borderId="21" xfId="0" applyFont="1" applyFill="1" applyBorder="1" applyAlignment="1">
      <alignment horizontal="right" vertical="center" wrapText="1" indent="1"/>
    </xf>
    <xf numFmtId="164" fontId="15" fillId="0" borderId="22" xfId="0" applyNumberFormat="1" applyFont="1" applyBorder="1" applyAlignment="1">
      <alignment horizontal="left" vertical="center" wrapText="1" indent="1"/>
    </xf>
    <xf numFmtId="0" fontId="12" fillId="26" borderId="23" xfId="4" applyFont="1" applyFill="1" applyBorder="1" applyAlignment="1">
      <alignment horizontal="center" vertical="center" wrapText="1"/>
    </xf>
    <xf numFmtId="0" fontId="12" fillId="27" borderId="23" xfId="4" applyFont="1" applyFill="1" applyBorder="1" applyAlignment="1">
      <alignment horizontal="center" vertical="center" wrapText="1"/>
    </xf>
    <xf numFmtId="0" fontId="12" fillId="0" borderId="23" xfId="4" applyFont="1" applyBorder="1" applyAlignment="1">
      <alignment horizontal="center" vertical="center" wrapText="1"/>
    </xf>
    <xf numFmtId="0" fontId="12" fillId="0" borderId="24" xfId="4" applyFont="1" applyBorder="1" applyAlignment="1">
      <alignment horizontal="center" vertical="center" wrapText="1"/>
    </xf>
    <xf numFmtId="0" fontId="12" fillId="0" borderId="25" xfId="4" applyFont="1" applyBorder="1" applyAlignment="1">
      <alignment horizontal="center" vertical="center" wrapText="1"/>
    </xf>
    <xf numFmtId="0" fontId="12" fillId="0" borderId="26" xfId="4" applyFont="1" applyBorder="1" applyAlignment="1">
      <alignment horizontal="center" vertical="center" wrapText="1"/>
    </xf>
    <xf numFmtId="0" fontId="12" fillId="26" borderId="27" xfId="4" applyFont="1" applyFill="1" applyBorder="1" applyAlignment="1">
      <alignment horizontal="center" vertical="center" wrapText="1"/>
    </xf>
    <xf numFmtId="0" fontId="12" fillId="27" borderId="27" xfId="4" applyFont="1" applyFill="1" applyBorder="1" applyAlignment="1">
      <alignment horizontal="center" vertical="center" wrapText="1"/>
    </xf>
    <xf numFmtId="0" fontId="12" fillId="0" borderId="27" xfId="4" applyFont="1" applyBorder="1" applyAlignment="1">
      <alignment horizontal="center" vertical="center" wrapText="1"/>
    </xf>
    <xf numFmtId="0" fontId="12" fillId="0" borderId="28" xfId="4" applyFont="1" applyBorder="1" applyAlignment="1">
      <alignment horizontal="center" vertical="center" wrapText="1"/>
    </xf>
    <xf numFmtId="0" fontId="12" fillId="0" borderId="29" xfId="4" applyFont="1" applyBorder="1" applyAlignment="1">
      <alignment horizontal="center" vertical="center" wrapText="1"/>
    </xf>
    <xf numFmtId="0" fontId="12" fillId="1" borderId="28" xfId="4" applyFont="1" applyFill="1" applyBorder="1" applyAlignment="1">
      <alignment horizontal="center" vertical="center" wrapText="1"/>
    </xf>
    <xf numFmtId="0" fontId="12" fillId="1" borderId="30" xfId="4" applyFont="1" applyFill="1" applyBorder="1" applyAlignment="1">
      <alignment horizontal="center" vertical="center" wrapText="1"/>
    </xf>
    <xf numFmtId="0" fontId="12" fillId="1" borderId="29" xfId="4" applyFont="1" applyFill="1" applyBorder="1" applyAlignment="1">
      <alignment horizontal="center" vertical="center" wrapText="1"/>
    </xf>
    <xf numFmtId="0" fontId="15" fillId="1" borderId="30" xfId="4" applyFont="1" applyFill="1" applyBorder="1" applyAlignment="1">
      <alignment horizontal="center" vertical="center" wrapText="1"/>
    </xf>
    <xf numFmtId="0" fontId="12" fillId="46" borderId="2" xfId="4" applyFont="1" applyFill="1" applyBorder="1" applyAlignment="1">
      <alignment horizontal="center" vertical="center" wrapText="1"/>
    </xf>
    <xf numFmtId="0" fontId="12" fillId="46" borderId="4" xfId="4" applyFont="1" applyFill="1" applyBorder="1" applyAlignment="1">
      <alignment horizontal="center" vertical="center" wrapText="1"/>
    </xf>
    <xf numFmtId="0" fontId="12" fillId="46" borderId="8" xfId="4" applyFont="1" applyFill="1" applyBorder="1" applyAlignment="1">
      <alignment horizontal="center" vertical="center" wrapText="1"/>
    </xf>
    <xf numFmtId="0" fontId="12" fillId="46" borderId="10" xfId="4" applyFont="1" applyFill="1" applyBorder="1" applyAlignment="1">
      <alignment horizontal="center" vertical="center" wrapText="1"/>
    </xf>
    <xf numFmtId="0" fontId="12" fillId="0" borderId="10" xfId="4" applyFont="1" applyBorder="1" applyAlignment="1">
      <alignment horizontal="center" vertical="center" wrapText="1"/>
    </xf>
    <xf numFmtId="0" fontId="12" fillId="1" borderId="2" xfId="4" applyFont="1" applyFill="1" applyBorder="1" applyAlignment="1">
      <alignment horizontal="center" vertical="center" wrapText="1"/>
    </xf>
    <xf numFmtId="0" fontId="12" fillId="1" borderId="5" xfId="4" applyFont="1" applyFill="1" applyBorder="1" applyAlignment="1">
      <alignment horizontal="center" vertical="center" wrapText="1"/>
    </xf>
    <xf numFmtId="0" fontId="12" fillId="1" borderId="8" xfId="4" applyFont="1" applyFill="1" applyBorder="1" applyAlignment="1">
      <alignment horizontal="center" vertical="center" wrapText="1"/>
    </xf>
    <xf numFmtId="0" fontId="27" fillId="9" borderId="11" xfId="9" applyFont="1" applyFill="1" applyBorder="1" applyAlignment="1">
      <alignment horizontal="center" vertical="center" wrapText="1"/>
    </xf>
    <xf numFmtId="0" fontId="27" fillId="9" borderId="12" xfId="9" applyFont="1" applyFill="1" applyBorder="1" applyAlignment="1">
      <alignment horizontal="center" vertical="center" wrapText="1"/>
    </xf>
    <xf numFmtId="0" fontId="27" fillId="9" borderId="13" xfId="9" applyFont="1" applyFill="1" applyBorder="1" applyAlignment="1">
      <alignment horizontal="center" vertical="center" wrapText="1"/>
    </xf>
    <xf numFmtId="0" fontId="2" fillId="0" borderId="2" xfId="8" applyFont="1" applyBorder="1" applyAlignment="1">
      <alignment horizontal="left" vertical="center" wrapText="1"/>
    </xf>
    <xf numFmtId="0" fontId="2" fillId="0" borderId="3" xfId="8" applyFont="1" applyBorder="1" applyAlignment="1">
      <alignment horizontal="center" vertical="center" wrapText="1"/>
    </xf>
    <xf numFmtId="0" fontId="2" fillId="0" borderId="4" xfId="8" applyFont="1" applyBorder="1" applyAlignment="1">
      <alignment horizontal="center" vertical="center" wrapText="1"/>
    </xf>
    <xf numFmtId="0" fontId="2" fillId="0" borderId="5" xfId="8" applyFont="1" applyBorder="1" applyAlignment="1">
      <alignment horizontal="left" vertical="center" wrapText="1"/>
    </xf>
    <xf numFmtId="0" fontId="2" fillId="0" borderId="6" xfId="8" applyFont="1" applyBorder="1" applyAlignment="1">
      <alignment horizontal="center" vertical="center" wrapText="1"/>
    </xf>
    <xf numFmtId="0" fontId="2" fillId="0" borderId="7" xfId="8" applyFont="1" applyBorder="1" applyAlignment="1">
      <alignment horizontal="center" vertical="center" wrapText="1"/>
    </xf>
    <xf numFmtId="0" fontId="2" fillId="0" borderId="8" xfId="8" applyFont="1" applyBorder="1" applyAlignment="1">
      <alignment horizontal="left" vertical="center" wrapText="1"/>
    </xf>
    <xf numFmtId="0" fontId="2" fillId="0" borderId="9" xfId="8" applyFont="1" applyBorder="1" applyAlignment="1">
      <alignment horizontal="center" vertical="center" wrapText="1"/>
    </xf>
    <xf numFmtId="0" fontId="2" fillId="0" borderId="10" xfId="8" applyFont="1" applyBorder="1" applyAlignment="1">
      <alignment horizontal="center" vertical="center" wrapText="1"/>
    </xf>
    <xf numFmtId="0" fontId="15" fillId="0" borderId="5" xfId="6" applyFont="1" applyBorder="1" applyAlignment="1">
      <alignment horizontal="center" vertical="center" wrapText="1"/>
    </xf>
    <xf numFmtId="0" fontId="15" fillId="0" borderId="6" xfId="6" applyFont="1" applyBorder="1" applyAlignment="1">
      <alignment horizontal="left" vertical="center" wrapText="1" indent="1"/>
    </xf>
    <xf numFmtId="14" fontId="17" fillId="0" borderId="6" xfId="6" applyNumberFormat="1" applyFont="1" applyBorder="1" applyAlignment="1">
      <alignment horizontal="center" vertical="center" wrapText="1"/>
    </xf>
    <xf numFmtId="165" fontId="15" fillId="0" borderId="6" xfId="6" applyNumberFormat="1" applyFont="1" applyBorder="1" applyAlignment="1">
      <alignment horizontal="center" vertical="center" wrapText="1"/>
    </xf>
    <xf numFmtId="165" fontId="15" fillId="45" borderId="7" xfId="6" applyNumberFormat="1" applyFont="1" applyFill="1" applyBorder="1" applyAlignment="1">
      <alignment horizontal="center" vertical="center" wrapText="1"/>
    </xf>
    <xf numFmtId="0" fontId="15" fillId="0" borderId="8" xfId="6" applyFont="1" applyBorder="1" applyAlignment="1">
      <alignment horizontal="center" vertical="center" wrapText="1"/>
    </xf>
    <xf numFmtId="0" fontId="15" fillId="0" borderId="9" xfId="6" applyFont="1" applyBorder="1" applyAlignment="1">
      <alignment horizontal="left" vertical="center" wrapText="1" indent="1"/>
    </xf>
    <xf numFmtId="14" fontId="17" fillId="0" borderId="9" xfId="6" applyNumberFormat="1" applyFont="1" applyBorder="1" applyAlignment="1">
      <alignment horizontal="center" vertical="center" wrapText="1"/>
    </xf>
    <xf numFmtId="165" fontId="15" fillId="0" borderId="9" xfId="6" applyNumberFormat="1" applyFont="1" applyBorder="1" applyAlignment="1">
      <alignment horizontal="center" vertical="center" wrapText="1"/>
    </xf>
    <xf numFmtId="165" fontId="15" fillId="45" borderId="10" xfId="6" applyNumberFormat="1" applyFont="1" applyFill="1" applyBorder="1" applyAlignment="1">
      <alignment horizontal="center" vertical="center" wrapText="1"/>
    </xf>
    <xf numFmtId="0" fontId="15" fillId="0" borderId="6" xfId="0" applyFont="1" applyBorder="1" applyAlignment="1">
      <alignment horizontal="left" vertical="center" wrapText="1" indent="1"/>
    </xf>
    <xf numFmtId="14" fontId="17" fillId="0" borderId="6" xfId="0" applyNumberFormat="1" applyFont="1" applyBorder="1" applyAlignment="1">
      <alignment horizontal="center" vertical="center" wrapText="1"/>
    </xf>
    <xf numFmtId="0" fontId="15" fillId="0" borderId="9" xfId="0" applyFont="1" applyBorder="1" applyAlignment="1">
      <alignment horizontal="left" vertical="center" wrapText="1" indent="1"/>
    </xf>
    <xf numFmtId="14" fontId="17" fillId="0" borderId="9" xfId="0" applyNumberFormat="1" applyFont="1" applyBorder="1" applyAlignment="1">
      <alignment horizontal="center" vertical="center" wrapText="1"/>
    </xf>
    <xf numFmtId="0" fontId="15" fillId="30" borderId="6" xfId="6" applyFont="1" applyFill="1" applyBorder="1" applyAlignment="1">
      <alignment horizontal="left" vertical="center" wrapText="1" indent="1"/>
    </xf>
    <xf numFmtId="14" fontId="17" fillId="30" borderId="6" xfId="6" applyNumberFormat="1" applyFont="1" applyFill="1" applyBorder="1" applyAlignment="1">
      <alignment horizontal="center" vertical="center" wrapText="1"/>
    </xf>
    <xf numFmtId="0" fontId="15" fillId="30" borderId="9" xfId="6" applyFont="1" applyFill="1" applyBorder="1" applyAlignment="1">
      <alignment horizontal="left" vertical="center" wrapText="1" indent="1"/>
    </xf>
    <xf numFmtId="14" fontId="17" fillId="30" borderId="9" xfId="6" applyNumberFormat="1" applyFont="1" applyFill="1" applyBorder="1" applyAlignment="1">
      <alignment horizontal="center" vertical="center" wrapText="1"/>
    </xf>
    <xf numFmtId="0" fontId="15" fillId="0" borderId="14" xfId="6" applyFont="1" applyBorder="1" applyAlignment="1">
      <alignment horizontal="center" vertical="center" wrapText="1"/>
    </xf>
    <xf numFmtId="0" fontId="15" fillId="0" borderId="15" xfId="6" applyFont="1" applyBorder="1" applyAlignment="1">
      <alignment horizontal="left" vertical="center" wrapText="1" indent="1"/>
    </xf>
    <xf numFmtId="14" fontId="17" fillId="0" borderId="15" xfId="6" applyNumberFormat="1" applyFont="1" applyBorder="1" applyAlignment="1">
      <alignment horizontal="center" vertical="center" wrapText="1"/>
    </xf>
    <xf numFmtId="165" fontId="15" fillId="0" borderId="15" xfId="6" applyNumberFormat="1" applyFont="1" applyBorder="1" applyAlignment="1">
      <alignment horizontal="center" vertical="center" wrapText="1"/>
    </xf>
    <xf numFmtId="165" fontId="15" fillId="45" borderId="16" xfId="6" applyNumberFormat="1" applyFont="1" applyFill="1" applyBorder="1" applyAlignment="1">
      <alignment horizontal="center" vertical="center" wrapText="1"/>
    </xf>
    <xf numFmtId="0" fontId="15" fillId="0" borderId="15" xfId="0" applyFont="1" applyBorder="1" applyAlignment="1">
      <alignment horizontal="left" vertical="center" wrapText="1" indent="1"/>
    </xf>
    <xf numFmtId="14" fontId="17" fillId="0" borderId="15" xfId="0" applyNumberFormat="1" applyFont="1" applyBorder="1" applyAlignment="1">
      <alignment horizontal="center" vertical="center" wrapText="1"/>
    </xf>
    <xf numFmtId="0" fontId="15" fillId="30" borderId="15" xfId="6" applyFont="1" applyFill="1" applyBorder="1" applyAlignment="1">
      <alignment horizontal="left" vertical="center" wrapText="1" indent="1"/>
    </xf>
    <xf numFmtId="14" fontId="17" fillId="30" borderId="15" xfId="6" applyNumberFormat="1" applyFont="1" applyFill="1" applyBorder="1" applyAlignment="1">
      <alignment horizontal="center" vertical="center" wrapText="1"/>
    </xf>
    <xf numFmtId="0" fontId="15" fillId="19" borderId="11"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15" fillId="20" borderId="12" xfId="0" applyFont="1" applyFill="1" applyBorder="1" applyAlignment="1">
      <alignment horizontal="center" vertical="center" wrapText="1"/>
    </xf>
    <xf numFmtId="0" fontId="25" fillId="16" borderId="11" xfId="0" applyFont="1" applyFill="1" applyBorder="1" applyAlignment="1">
      <alignment horizontal="center" vertical="center" wrapText="1"/>
    </xf>
    <xf numFmtId="0" fontId="25" fillId="16" borderId="12" xfId="0" applyFont="1" applyFill="1" applyBorder="1" applyAlignment="1">
      <alignment horizontal="center" vertical="center" wrapText="1"/>
    </xf>
    <xf numFmtId="0" fontId="29" fillId="15" borderId="12" xfId="0" applyFont="1" applyFill="1" applyBorder="1" applyAlignment="1">
      <alignment horizontal="center" vertical="center" wrapText="1"/>
    </xf>
    <xf numFmtId="0" fontId="26" fillId="31" borderId="11" xfId="6" applyFont="1" applyFill="1" applyBorder="1" applyAlignment="1">
      <alignment horizontal="center" vertical="center" wrapText="1"/>
    </xf>
    <xf numFmtId="0" fontId="26" fillId="31" borderId="12" xfId="6" applyFont="1" applyFill="1" applyBorder="1" applyAlignment="1">
      <alignment horizontal="center" vertical="center" wrapText="1"/>
    </xf>
    <xf numFmtId="0" fontId="26" fillId="28" borderId="12" xfId="6" applyFont="1" applyFill="1" applyBorder="1" applyAlignment="1">
      <alignment horizontal="center" vertical="center" wrapText="1"/>
    </xf>
    <xf numFmtId="0" fontId="15" fillId="20" borderId="23" xfId="0" applyFont="1" applyFill="1" applyBorder="1" applyAlignment="1">
      <alignment horizontal="center" vertical="center" wrapText="1"/>
    </xf>
    <xf numFmtId="165" fontId="15" fillId="0" borderId="31" xfId="6" applyNumberFormat="1" applyFont="1" applyBorder="1" applyAlignment="1">
      <alignment horizontal="center" vertical="center" wrapText="1"/>
    </xf>
    <xf numFmtId="165" fontId="15" fillId="0" borderId="26" xfId="6" applyNumberFormat="1" applyFont="1" applyBorder="1" applyAlignment="1">
      <alignment horizontal="center" vertical="center" wrapText="1"/>
    </xf>
    <xf numFmtId="165" fontId="15" fillId="0" borderId="25" xfId="6" applyNumberFormat="1" applyFont="1" applyBorder="1" applyAlignment="1">
      <alignment horizontal="center" vertical="center" wrapText="1"/>
    </xf>
    <xf numFmtId="0" fontId="29" fillId="15" borderId="23" xfId="0" applyFont="1" applyFill="1" applyBorder="1" applyAlignment="1">
      <alignment horizontal="center" vertical="center" wrapText="1"/>
    </xf>
    <xf numFmtId="0" fontId="26" fillId="28" borderId="23" xfId="6" applyFont="1" applyFill="1" applyBorder="1" applyAlignment="1">
      <alignment horizontal="center" vertical="center" wrapText="1"/>
    </xf>
    <xf numFmtId="165" fontId="15" fillId="45" borderId="5" xfId="6" applyNumberFormat="1" applyFont="1" applyFill="1" applyBorder="1" applyAlignment="1">
      <alignment horizontal="center" vertical="center" wrapText="1"/>
    </xf>
    <xf numFmtId="165" fontId="15" fillId="45" borderId="8" xfId="6" applyNumberFormat="1" applyFont="1" applyFill="1" applyBorder="1" applyAlignment="1">
      <alignment horizontal="center" vertical="center" wrapText="1"/>
    </xf>
    <xf numFmtId="0" fontId="11" fillId="21" borderId="2" xfId="0" applyFont="1" applyFill="1" applyBorder="1" applyAlignment="1">
      <alignment horizontal="center" vertical="center"/>
    </xf>
    <xf numFmtId="0" fontId="11" fillId="21" borderId="4" xfId="0" applyFont="1" applyFill="1" applyBorder="1" applyAlignment="1">
      <alignment horizontal="center" vertical="center"/>
    </xf>
    <xf numFmtId="0" fontId="11" fillId="14" borderId="2" xfId="6" applyFont="1" applyFill="1" applyBorder="1" applyAlignment="1">
      <alignment horizontal="center" vertical="center" wrapText="1"/>
    </xf>
    <xf numFmtId="0" fontId="11" fillId="14" borderId="4" xfId="6" applyFont="1" applyFill="1" applyBorder="1" applyAlignment="1">
      <alignment horizontal="center" vertical="center" wrapText="1"/>
    </xf>
    <xf numFmtId="0" fontId="11" fillId="29" borderId="2" xfId="6" applyFont="1" applyFill="1" applyBorder="1" applyAlignment="1">
      <alignment horizontal="center" vertical="center" wrapText="1"/>
    </xf>
    <xf numFmtId="0" fontId="11" fillId="29" borderId="4" xfId="6" applyFont="1" applyFill="1" applyBorder="1" applyAlignment="1">
      <alignment horizontal="center" vertical="center" wrapText="1"/>
    </xf>
    <xf numFmtId="9" fontId="2" fillId="30" borderId="15" xfId="11" applyFont="1" applyFill="1" applyBorder="1" applyAlignment="1">
      <alignment horizontal="center" vertical="center" wrapText="1"/>
    </xf>
    <xf numFmtId="9" fontId="2" fillId="30" borderId="31" xfId="11" applyFont="1" applyFill="1" applyBorder="1" applyAlignment="1">
      <alignment horizontal="center" vertical="center" wrapText="1"/>
    </xf>
    <xf numFmtId="9" fontId="2" fillId="30" borderId="6" xfId="11" applyFont="1" applyFill="1" applyBorder="1" applyAlignment="1">
      <alignment horizontal="center" vertical="center" wrapText="1"/>
    </xf>
    <xf numFmtId="9" fontId="2" fillId="30" borderId="26" xfId="11" applyFont="1" applyFill="1" applyBorder="1" applyAlignment="1">
      <alignment horizontal="center" vertical="center" wrapText="1"/>
    </xf>
    <xf numFmtId="9" fontId="2" fillId="30" borderId="9" xfId="11" applyFont="1" applyFill="1" applyBorder="1" applyAlignment="1">
      <alignment horizontal="center" vertical="center" wrapText="1"/>
    </xf>
    <xf numFmtId="9" fontId="2" fillId="30" borderId="25" xfId="11" applyFont="1" applyFill="1" applyBorder="1" applyAlignment="1">
      <alignment horizontal="center" vertical="center" wrapText="1"/>
    </xf>
    <xf numFmtId="9" fontId="28" fillId="0" borderId="15" xfId="0" applyNumberFormat="1" applyFont="1" applyBorder="1" applyAlignment="1" applyProtection="1">
      <alignment horizontal="center" vertical="center" wrapText="1"/>
      <protection locked="0"/>
    </xf>
    <xf numFmtId="9" fontId="28" fillId="0" borderId="31" xfId="0" applyNumberFormat="1" applyFont="1" applyBorder="1" applyAlignment="1" applyProtection="1">
      <alignment horizontal="center" vertical="center" wrapText="1"/>
      <protection locked="0"/>
    </xf>
    <xf numFmtId="9" fontId="24" fillId="10" borderId="5" xfId="0" applyNumberFormat="1" applyFont="1" applyFill="1" applyBorder="1" applyAlignment="1">
      <alignment horizontal="center" vertical="center" wrapText="1"/>
    </xf>
    <xf numFmtId="9" fontId="24" fillId="10" borderId="7" xfId="0" applyNumberFormat="1" applyFont="1" applyFill="1" applyBorder="1" applyAlignment="1">
      <alignment horizontal="center" vertical="center" wrapText="1"/>
    </xf>
    <xf numFmtId="9" fontId="28" fillId="0" borderId="6" xfId="0" applyNumberFormat="1" applyFont="1" applyBorder="1" applyAlignment="1" applyProtection="1">
      <alignment horizontal="center" vertical="center" wrapText="1"/>
      <protection locked="0"/>
    </xf>
    <xf numFmtId="9" fontId="28" fillId="0" borderId="26" xfId="0" applyNumberFormat="1" applyFont="1" applyBorder="1" applyAlignment="1" applyProtection="1">
      <alignment horizontal="center" vertical="center" wrapText="1"/>
      <protection locked="0"/>
    </xf>
    <xf numFmtId="9" fontId="28" fillId="0" borderId="9" xfId="0" applyNumberFormat="1" applyFont="1" applyBorder="1" applyAlignment="1" applyProtection="1">
      <alignment horizontal="center" vertical="center" wrapText="1"/>
      <protection locked="0"/>
    </xf>
    <xf numFmtId="9" fontId="28" fillId="0" borderId="25" xfId="0" applyNumberFormat="1" applyFont="1" applyBorder="1" applyAlignment="1" applyProtection="1">
      <alignment horizontal="center" vertical="center" wrapText="1"/>
      <protection locked="0"/>
    </xf>
    <xf numFmtId="9" fontId="24" fillId="10" borderId="8" xfId="0" applyNumberFormat="1" applyFont="1" applyFill="1" applyBorder="1" applyAlignment="1">
      <alignment horizontal="center" vertical="center" wrapText="1"/>
    </xf>
    <xf numFmtId="9" fontId="24" fillId="10" borderId="10" xfId="0" applyNumberFormat="1" applyFont="1" applyFill="1" applyBorder="1" applyAlignment="1">
      <alignment horizontal="center" vertical="center" wrapText="1"/>
    </xf>
    <xf numFmtId="9" fontId="15" fillId="44" borderId="5" xfId="11" applyFont="1" applyFill="1" applyBorder="1" applyAlignment="1">
      <alignment horizontal="center" vertical="center" wrapText="1"/>
    </xf>
    <xf numFmtId="9" fontId="15" fillId="44" borderId="7" xfId="11" applyFont="1" applyFill="1" applyBorder="1" applyAlignment="1">
      <alignment horizontal="center" vertical="center" wrapText="1"/>
    </xf>
    <xf numFmtId="9" fontId="15" fillId="44" borderId="8" xfId="11" applyFont="1" applyFill="1" applyBorder="1" applyAlignment="1">
      <alignment horizontal="center" vertical="center" wrapText="1"/>
    </xf>
    <xf numFmtId="9" fontId="15" fillId="44" borderId="10" xfId="11" applyFont="1" applyFill="1" applyBorder="1" applyAlignment="1">
      <alignment horizontal="center" vertical="center" wrapText="1"/>
    </xf>
    <xf numFmtId="0" fontId="15" fillId="0" borderId="32" xfId="6" applyFont="1" applyBorder="1" applyAlignment="1">
      <alignment horizontal="center" vertical="center" wrapText="1"/>
    </xf>
    <xf numFmtId="0" fontId="15" fillId="0" borderId="33" xfId="6" applyFont="1" applyBorder="1" applyAlignment="1">
      <alignment horizontal="left" vertical="center" wrapText="1" indent="1"/>
    </xf>
    <xf numFmtId="14" fontId="17" fillId="0" borderId="33" xfId="6" applyNumberFormat="1" applyFont="1" applyBorder="1" applyAlignment="1">
      <alignment horizontal="center" vertical="center" wrapText="1"/>
    </xf>
    <xf numFmtId="165" fontId="15" fillId="0" borderId="33" xfId="6" applyNumberFormat="1" applyFont="1" applyBorder="1" applyAlignment="1">
      <alignment horizontal="center" vertical="center" wrapText="1"/>
    </xf>
    <xf numFmtId="165" fontId="15" fillId="0" borderId="34" xfId="6" applyNumberFormat="1" applyFont="1" applyBorder="1" applyAlignment="1">
      <alignment horizontal="center" vertical="center" wrapText="1"/>
    </xf>
    <xf numFmtId="165" fontId="15" fillId="45" borderId="35" xfId="6" applyNumberFormat="1" applyFont="1" applyFill="1" applyBorder="1" applyAlignment="1">
      <alignment horizontal="center" vertical="center" wrapText="1"/>
    </xf>
    <xf numFmtId="165" fontId="15" fillId="45" borderId="36" xfId="6" applyNumberFormat="1" applyFont="1" applyFill="1" applyBorder="1" applyAlignment="1">
      <alignment horizontal="center" vertical="center" wrapText="1"/>
    </xf>
    <xf numFmtId="9" fontId="28" fillId="0" borderId="33" xfId="0" applyNumberFormat="1" applyFont="1" applyBorder="1" applyAlignment="1" applyProtection="1">
      <alignment horizontal="center" vertical="center" wrapText="1"/>
      <protection locked="0"/>
    </xf>
    <xf numFmtId="9" fontId="28" fillId="0" borderId="34" xfId="0" applyNumberFormat="1" applyFont="1" applyBorder="1" applyAlignment="1" applyProtection="1">
      <alignment horizontal="center" vertical="center" wrapText="1"/>
      <protection locked="0"/>
    </xf>
    <xf numFmtId="9" fontId="24" fillId="10" borderId="35" xfId="0" applyNumberFormat="1" applyFont="1" applyFill="1" applyBorder="1" applyAlignment="1">
      <alignment horizontal="center" vertical="center" wrapText="1"/>
    </xf>
    <xf numFmtId="9" fontId="24" fillId="10" borderId="36" xfId="0" applyNumberFormat="1" applyFont="1" applyFill="1" applyBorder="1" applyAlignment="1">
      <alignment horizontal="center" vertical="center" wrapText="1"/>
    </xf>
    <xf numFmtId="0" fontId="15" fillId="0" borderId="33" xfId="0" applyFont="1" applyBorder="1" applyAlignment="1">
      <alignment horizontal="left" vertical="center" wrapText="1" indent="1"/>
    </xf>
    <xf numFmtId="14" fontId="17" fillId="0" borderId="33" xfId="0" applyNumberFormat="1" applyFont="1" applyBorder="1" applyAlignment="1">
      <alignment horizontal="center" vertical="center" wrapText="1"/>
    </xf>
    <xf numFmtId="9" fontId="2" fillId="30" borderId="33" xfId="11" applyFont="1" applyFill="1" applyBorder="1" applyAlignment="1">
      <alignment horizontal="center" vertical="center" wrapText="1"/>
    </xf>
    <xf numFmtId="9" fontId="2" fillId="30" borderId="34" xfId="11" applyFont="1" applyFill="1" applyBorder="1" applyAlignment="1">
      <alignment horizontal="center" vertical="center" wrapText="1"/>
    </xf>
    <xf numFmtId="9" fontId="15" fillId="44" borderId="35" xfId="11" applyFont="1" applyFill="1" applyBorder="1" applyAlignment="1">
      <alignment horizontal="center" vertical="center" wrapText="1"/>
    </xf>
    <xf numFmtId="9" fontId="15" fillId="44" borderId="36" xfId="11" applyFont="1" applyFill="1" applyBorder="1" applyAlignment="1">
      <alignment horizontal="center" vertical="center" wrapText="1"/>
    </xf>
    <xf numFmtId="0" fontId="15" fillId="30" borderId="33" xfId="6" applyFont="1" applyFill="1" applyBorder="1" applyAlignment="1">
      <alignment horizontal="left" vertical="center" wrapText="1" indent="1"/>
    </xf>
    <xf numFmtId="14" fontId="17" fillId="30" borderId="33" xfId="6" applyNumberFormat="1" applyFont="1" applyFill="1" applyBorder="1" applyAlignment="1">
      <alignment horizontal="center" vertical="center" wrapText="1"/>
    </xf>
    <xf numFmtId="165" fontId="15" fillId="45" borderId="14" xfId="6" applyNumberFormat="1" applyFont="1" applyFill="1" applyBorder="1" applyAlignment="1">
      <alignment horizontal="center" vertical="center" wrapText="1"/>
    </xf>
    <xf numFmtId="9" fontId="24" fillId="10" borderId="14" xfId="0" applyNumberFormat="1" applyFont="1" applyFill="1" applyBorder="1" applyAlignment="1">
      <alignment horizontal="center" vertical="center" wrapText="1"/>
    </xf>
    <xf numFmtId="9" fontId="24" fillId="10" borderId="16" xfId="0" applyNumberFormat="1" applyFont="1" applyFill="1" applyBorder="1" applyAlignment="1">
      <alignment horizontal="center" vertical="center" wrapText="1"/>
    </xf>
    <xf numFmtId="9" fontId="15" fillId="44" borderId="14" xfId="11" applyFont="1" applyFill="1" applyBorder="1" applyAlignment="1">
      <alignment horizontal="center" vertical="center" wrapText="1"/>
    </xf>
    <xf numFmtId="9" fontId="15" fillId="44" borderId="16" xfId="11" applyFont="1" applyFill="1" applyBorder="1" applyAlignment="1">
      <alignment horizontal="center" vertical="center" wrapText="1"/>
    </xf>
    <xf numFmtId="0" fontId="15" fillId="0" borderId="11" xfId="6" applyFont="1" applyBorder="1" applyAlignment="1">
      <alignment horizontal="center" vertical="center" wrapText="1"/>
    </xf>
    <xf numFmtId="0" fontId="15" fillId="0" borderId="12" xfId="6" applyFont="1" applyBorder="1" applyAlignment="1">
      <alignment horizontal="left" vertical="center" wrapText="1" indent="1"/>
    </xf>
    <xf numFmtId="14" fontId="17" fillId="0" borderId="12" xfId="6" applyNumberFormat="1" applyFont="1" applyBorder="1" applyAlignment="1">
      <alignment horizontal="center" vertical="center" wrapText="1"/>
    </xf>
    <xf numFmtId="165" fontId="15" fillId="0" borderId="12" xfId="6" applyNumberFormat="1" applyFont="1" applyBorder="1" applyAlignment="1">
      <alignment horizontal="center" vertical="center" wrapText="1"/>
    </xf>
    <xf numFmtId="165" fontId="15" fillId="45" borderId="13" xfId="6" applyNumberFormat="1" applyFont="1" applyFill="1" applyBorder="1" applyAlignment="1">
      <alignment horizontal="center" vertical="center" wrapText="1"/>
    </xf>
    <xf numFmtId="9" fontId="28" fillId="0" borderId="12" xfId="0" applyNumberFormat="1" applyFont="1" applyBorder="1" applyAlignment="1" applyProtection="1">
      <alignment horizontal="center" vertical="center" wrapText="1"/>
      <protection locked="0"/>
    </xf>
    <xf numFmtId="9" fontId="24" fillId="10" borderId="13" xfId="0" applyNumberFormat="1" applyFont="1" applyFill="1" applyBorder="1" applyAlignment="1">
      <alignment horizontal="center" vertical="center" wrapText="1"/>
    </xf>
    <xf numFmtId="0" fontId="15" fillId="0" borderId="12" xfId="0" applyFont="1" applyBorder="1" applyAlignment="1">
      <alignment horizontal="left" vertical="center" wrapText="1" indent="1"/>
    </xf>
    <xf numFmtId="14" fontId="17" fillId="0" borderId="12" xfId="0" applyNumberFormat="1" applyFont="1" applyBorder="1" applyAlignment="1">
      <alignment horizontal="center" vertical="center" wrapText="1"/>
    </xf>
    <xf numFmtId="9" fontId="2" fillId="30" borderId="12" xfId="11" applyFont="1" applyFill="1" applyBorder="1" applyAlignment="1">
      <alignment horizontal="center" vertical="center" wrapText="1"/>
    </xf>
    <xf numFmtId="9" fontId="15" fillId="44" borderId="13" xfId="11" applyFont="1" applyFill="1" applyBorder="1" applyAlignment="1">
      <alignment horizontal="center" vertical="center" wrapText="1"/>
    </xf>
    <xf numFmtId="0" fontId="15" fillId="30" borderId="12" xfId="6" applyFont="1" applyFill="1" applyBorder="1" applyAlignment="1">
      <alignment horizontal="left" vertical="center" wrapText="1" indent="1"/>
    </xf>
    <xf numFmtId="14" fontId="17" fillId="30" borderId="12" xfId="6" applyNumberFormat="1" applyFont="1" applyFill="1" applyBorder="1" applyAlignment="1">
      <alignment horizontal="center" vertical="center" wrapText="1"/>
    </xf>
    <xf numFmtId="0" fontId="15" fillId="0" borderId="2" xfId="6" applyFont="1" applyBorder="1" applyAlignment="1">
      <alignment horizontal="center" vertical="center" wrapText="1"/>
    </xf>
    <xf numFmtId="0" fontId="15" fillId="0" borderId="3" xfId="6" applyFont="1" applyBorder="1" applyAlignment="1">
      <alignment horizontal="left" vertical="center" wrapText="1" indent="1"/>
    </xf>
    <xf numFmtId="14" fontId="17" fillId="0" borderId="3" xfId="6" applyNumberFormat="1" applyFont="1" applyBorder="1" applyAlignment="1">
      <alignment horizontal="center" vertical="center" wrapText="1"/>
    </xf>
    <xf numFmtId="165" fontId="15" fillId="0" borderId="3" xfId="6" applyNumberFormat="1" applyFont="1" applyBorder="1" applyAlignment="1">
      <alignment horizontal="center" vertical="center" wrapText="1"/>
    </xf>
    <xf numFmtId="165" fontId="15" fillId="45" borderId="4" xfId="6" applyNumberFormat="1" applyFont="1" applyFill="1" applyBorder="1" applyAlignment="1">
      <alignment horizontal="center" vertical="center" wrapText="1"/>
    </xf>
    <xf numFmtId="9" fontId="28" fillId="0" borderId="3" xfId="0" applyNumberFormat="1" applyFont="1" applyBorder="1" applyAlignment="1" applyProtection="1">
      <alignment horizontal="center" vertical="center" wrapText="1"/>
      <protection locked="0"/>
    </xf>
    <xf numFmtId="9" fontId="24" fillId="10" borderId="4" xfId="0" applyNumberFormat="1" applyFont="1" applyFill="1" applyBorder="1" applyAlignment="1">
      <alignment horizontal="center" vertical="center" wrapText="1"/>
    </xf>
    <xf numFmtId="0" fontId="15" fillId="0" borderId="3" xfId="0" applyFont="1" applyBorder="1" applyAlignment="1">
      <alignment horizontal="left" vertical="center" wrapText="1" indent="1"/>
    </xf>
    <xf numFmtId="14" fontId="17" fillId="0" borderId="3" xfId="0" applyNumberFormat="1" applyFont="1" applyBorder="1" applyAlignment="1">
      <alignment horizontal="center" vertical="center" wrapText="1"/>
    </xf>
    <xf numFmtId="9" fontId="2" fillId="30" borderId="3" xfId="11" applyFont="1" applyFill="1" applyBorder="1" applyAlignment="1">
      <alignment horizontal="center" vertical="center" wrapText="1"/>
    </xf>
    <xf numFmtId="9" fontId="15" fillId="44" borderId="4" xfId="11" applyFont="1" applyFill="1" applyBorder="1" applyAlignment="1">
      <alignment horizontal="center" vertical="center" wrapText="1"/>
    </xf>
    <xf numFmtId="0" fontId="15" fillId="30" borderId="3" xfId="6" applyFont="1" applyFill="1" applyBorder="1" applyAlignment="1">
      <alignment horizontal="left" vertical="center" wrapText="1" indent="1"/>
    </xf>
    <xf numFmtId="14" fontId="17" fillId="30" borderId="3" xfId="6" applyNumberFormat="1" applyFont="1" applyFill="1" applyBorder="1" applyAlignment="1">
      <alignment horizontal="center" vertical="center" wrapText="1"/>
    </xf>
    <xf numFmtId="165" fontId="15" fillId="0" borderId="23" xfId="6" applyNumberFormat="1" applyFont="1" applyBorder="1" applyAlignment="1">
      <alignment horizontal="center" vertical="center" wrapText="1"/>
    </xf>
    <xf numFmtId="165" fontId="15" fillId="0" borderId="24" xfId="6" applyNumberFormat="1" applyFont="1" applyBorder="1" applyAlignment="1">
      <alignment horizontal="center" vertical="center" wrapText="1"/>
    </xf>
    <xf numFmtId="9" fontId="28" fillId="0" borderId="23" xfId="0" applyNumberFormat="1" applyFont="1" applyBorder="1" applyAlignment="1" applyProtection="1">
      <alignment horizontal="center" vertical="center" wrapText="1"/>
      <protection locked="0"/>
    </xf>
    <xf numFmtId="9" fontId="28" fillId="0" borderId="24" xfId="0" applyNumberFormat="1" applyFont="1" applyBorder="1" applyAlignment="1" applyProtection="1">
      <alignment horizontal="center" vertical="center" wrapText="1"/>
      <protection locked="0"/>
    </xf>
    <xf numFmtId="9" fontId="2" fillId="30" borderId="23" xfId="11" applyFont="1" applyFill="1" applyBorder="1" applyAlignment="1">
      <alignment horizontal="center" vertical="center" wrapText="1"/>
    </xf>
    <xf numFmtId="9" fontId="2" fillId="30" borderId="24" xfId="11" applyFont="1" applyFill="1" applyBorder="1" applyAlignment="1">
      <alignment horizontal="center" vertical="center" wrapText="1"/>
    </xf>
    <xf numFmtId="165" fontId="15" fillId="45" borderId="11" xfId="6" applyNumberFormat="1" applyFont="1" applyFill="1" applyBorder="1" applyAlignment="1">
      <alignment horizontal="center" vertical="center" wrapText="1"/>
    </xf>
    <xf numFmtId="165" fontId="15" fillId="45" borderId="2" xfId="6" applyNumberFormat="1" applyFont="1" applyFill="1" applyBorder="1" applyAlignment="1">
      <alignment horizontal="center" vertical="center" wrapText="1"/>
    </xf>
    <xf numFmtId="9" fontId="24" fillId="10" borderId="11" xfId="0" applyNumberFormat="1" applyFont="1" applyFill="1" applyBorder="1" applyAlignment="1">
      <alignment horizontal="center" vertical="center" wrapText="1"/>
    </xf>
    <xf numFmtId="9" fontId="24" fillId="10" borderId="2" xfId="0" applyNumberFormat="1" applyFont="1" applyFill="1" applyBorder="1" applyAlignment="1">
      <alignment horizontal="center" vertical="center" wrapText="1"/>
    </xf>
    <xf numFmtId="9" fontId="15" fillId="44" borderId="11" xfId="11" applyFont="1" applyFill="1" applyBorder="1" applyAlignment="1">
      <alignment horizontal="center" vertical="center" wrapText="1"/>
    </xf>
    <xf numFmtId="9" fontId="15" fillId="44" borderId="2" xfId="11" applyFont="1" applyFill="1" applyBorder="1" applyAlignment="1">
      <alignment horizontal="center" vertical="center" wrapText="1"/>
    </xf>
    <xf numFmtId="0" fontId="12" fillId="17" borderId="2" xfId="7" applyNumberFormat="1" applyFont="1" applyFill="1" applyBorder="1" applyAlignment="1">
      <alignment horizontal="center" vertical="center" wrapText="1"/>
    </xf>
    <xf numFmtId="0" fontId="12" fillId="17" borderId="3" xfId="7" applyNumberFormat="1"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18" borderId="5" xfId="7" applyNumberFormat="1" applyFont="1" applyFill="1" applyBorder="1" applyAlignment="1">
      <alignment horizontal="center" vertical="center"/>
    </xf>
    <xf numFmtId="0" fontId="12" fillId="18" borderId="6" xfId="7" applyNumberFormat="1" applyFont="1" applyFill="1" applyBorder="1" applyAlignment="1">
      <alignment horizontal="center" vertical="center"/>
    </xf>
    <xf numFmtId="0" fontId="12" fillId="1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18" borderId="8" xfId="7" applyNumberFormat="1" applyFont="1" applyFill="1" applyBorder="1" applyAlignment="1">
      <alignment horizontal="center" vertical="center"/>
    </xf>
    <xf numFmtId="0" fontId="12" fillId="18" borderId="9" xfId="7" applyNumberFormat="1" applyFont="1" applyFill="1" applyBorder="1" applyAlignment="1">
      <alignment horizontal="center" vertical="center"/>
    </xf>
    <xf numFmtId="0" fontId="12" fillId="4"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7" borderId="4" xfId="7" applyNumberFormat="1" applyFont="1" applyFill="1" applyBorder="1" applyAlignment="1">
      <alignment horizontal="center" vertical="center" wrapText="1"/>
    </xf>
    <xf numFmtId="0" fontId="12" fillId="18" borderId="7" xfId="7" applyNumberFormat="1" applyFont="1" applyFill="1" applyBorder="1" applyAlignment="1">
      <alignment horizontal="center" vertical="center"/>
    </xf>
    <xf numFmtId="0" fontId="12" fillId="18" borderId="10" xfId="7" applyNumberFormat="1" applyFont="1" applyFill="1" applyBorder="1" applyAlignment="1">
      <alignment horizontal="center" vertical="center"/>
    </xf>
    <xf numFmtId="0" fontId="24" fillId="0" borderId="6" xfId="0" applyFont="1" applyBorder="1" applyAlignment="1">
      <alignment vertical="center" wrapText="1"/>
    </xf>
    <xf numFmtId="0" fontId="24" fillId="0" borderId="9" xfId="0" applyFont="1" applyBorder="1" applyAlignment="1">
      <alignment vertical="center" wrapText="1"/>
    </xf>
    <xf numFmtId="164" fontId="28" fillId="0" borderId="4" xfId="0" applyNumberFormat="1" applyFont="1" applyBorder="1" applyAlignment="1">
      <alignment horizontal="center" vertical="center" wrapText="1"/>
    </xf>
    <xf numFmtId="164" fontId="28" fillId="0" borderId="7" xfId="0" applyNumberFormat="1" applyFont="1" applyBorder="1" applyAlignment="1">
      <alignment horizontal="center" vertical="center" wrapText="1"/>
    </xf>
    <xf numFmtId="164" fontId="28" fillId="0" borderId="10" xfId="0" applyNumberFormat="1" applyFont="1" applyBorder="1" applyAlignment="1">
      <alignment horizontal="center" vertical="center" wrapText="1"/>
    </xf>
    <xf numFmtId="0" fontId="15" fillId="0" borderId="40" xfId="6" applyFont="1" applyBorder="1" applyAlignment="1">
      <alignment horizontal="center" vertical="center" wrapText="1"/>
    </xf>
    <xf numFmtId="0" fontId="24" fillId="0" borderId="41" xfId="0" applyFont="1" applyBorder="1" applyAlignment="1">
      <alignment horizontal="left" vertical="center" wrapText="1"/>
    </xf>
    <xf numFmtId="164" fontId="28" fillId="0" borderId="42" xfId="0" applyNumberFormat="1" applyFont="1" applyBorder="1" applyAlignment="1">
      <alignment horizontal="center" vertical="center" wrapText="1"/>
    </xf>
    <xf numFmtId="0" fontId="24" fillId="0" borderId="12" xfId="0" applyFont="1" applyBorder="1" applyAlignment="1">
      <alignment horizontal="left" vertical="center" wrapText="1"/>
    </xf>
    <xf numFmtId="164" fontId="28" fillId="0" borderId="13" xfId="0" applyNumberFormat="1" applyFont="1" applyBorder="1" applyAlignment="1">
      <alignment horizontal="center" vertical="center" wrapText="1"/>
    </xf>
    <xf numFmtId="0" fontId="24" fillId="0" borderId="3" xfId="0" applyFont="1" applyBorder="1" applyAlignment="1">
      <alignment vertical="center" wrapText="1"/>
    </xf>
    <xf numFmtId="9" fontId="28" fillId="0" borderId="43" xfId="1" applyFont="1" applyBorder="1" applyAlignment="1" applyProtection="1">
      <alignment horizontal="center" vertical="center" wrapText="1"/>
    </xf>
    <xf numFmtId="9" fontId="28" fillId="0" borderId="41" xfId="1" applyFont="1" applyBorder="1" applyAlignment="1" applyProtection="1">
      <alignment horizontal="center" vertical="center" wrapText="1"/>
    </xf>
    <xf numFmtId="9" fontId="28" fillId="0" borderId="44" xfId="1" applyFont="1" applyBorder="1" applyAlignment="1" applyProtection="1">
      <alignment horizontal="center" vertical="center" wrapText="1"/>
    </xf>
    <xf numFmtId="9" fontId="28" fillId="0" borderId="40" xfId="1" applyFont="1" applyBorder="1" applyAlignment="1" applyProtection="1">
      <alignment horizontal="center" vertical="center" wrapText="1"/>
    </xf>
    <xf numFmtId="9" fontId="28" fillId="0" borderId="42" xfId="1" applyFont="1" applyBorder="1" applyAlignment="1" applyProtection="1">
      <alignment horizontal="center" vertical="center" wrapText="1"/>
    </xf>
    <xf numFmtId="9" fontId="28" fillId="0" borderId="27" xfId="1" applyFont="1" applyBorder="1" applyAlignment="1" applyProtection="1">
      <alignment horizontal="center" vertical="center" wrapText="1"/>
    </xf>
    <xf numFmtId="9" fontId="28" fillId="0" borderId="12" xfId="1" applyFont="1" applyBorder="1" applyAlignment="1" applyProtection="1">
      <alignment horizontal="center" vertical="center" wrapText="1"/>
    </xf>
    <xf numFmtId="9" fontId="28" fillId="0" borderId="23" xfId="1" applyFont="1" applyBorder="1" applyAlignment="1" applyProtection="1">
      <alignment horizontal="center" vertical="center" wrapText="1"/>
    </xf>
    <xf numFmtId="9" fontId="28" fillId="0" borderId="11" xfId="1" applyFont="1" applyBorder="1" applyAlignment="1" applyProtection="1">
      <alignment horizontal="center" vertical="center" wrapText="1"/>
    </xf>
    <xf numFmtId="9" fontId="28" fillId="0" borderId="13" xfId="1" applyFont="1" applyBorder="1" applyAlignment="1" applyProtection="1">
      <alignment horizontal="center" vertical="center" wrapText="1"/>
    </xf>
    <xf numFmtId="9" fontId="28" fillId="0" borderId="28" xfId="1" applyFont="1" applyBorder="1" applyAlignment="1" applyProtection="1">
      <alignment horizontal="center" vertical="center" wrapText="1"/>
    </xf>
    <xf numFmtId="9" fontId="28" fillId="0" borderId="3" xfId="1" applyFont="1" applyBorder="1" applyAlignment="1" applyProtection="1">
      <alignment horizontal="center" vertical="center" wrapText="1"/>
    </xf>
    <xf numFmtId="9" fontId="28" fillId="0" borderId="4" xfId="1" applyFont="1" applyBorder="1" applyAlignment="1" applyProtection="1">
      <alignment horizontal="center" vertical="center" wrapText="1"/>
    </xf>
    <xf numFmtId="9" fontId="28" fillId="0" borderId="2" xfId="1" applyFont="1" applyBorder="1" applyAlignment="1" applyProtection="1">
      <alignment horizontal="center" vertical="center" wrapText="1"/>
    </xf>
    <xf numFmtId="9" fontId="28" fillId="0" borderId="29" xfId="1" applyFont="1" applyBorder="1" applyAlignment="1" applyProtection="1">
      <alignment horizontal="center" vertical="center" wrapText="1"/>
    </xf>
    <xf numFmtId="9" fontId="28" fillId="0" borderId="9" xfId="1" applyFont="1" applyBorder="1" applyAlignment="1" applyProtection="1">
      <alignment horizontal="center" vertical="center" wrapText="1"/>
    </xf>
    <xf numFmtId="9" fontId="28" fillId="0" borderId="10" xfId="1" applyFont="1" applyBorder="1" applyAlignment="1" applyProtection="1">
      <alignment horizontal="center" vertical="center" wrapText="1"/>
    </xf>
    <xf numFmtId="9" fontId="28" fillId="0" borderId="8" xfId="1" applyFont="1" applyBorder="1" applyAlignment="1" applyProtection="1">
      <alignment horizontal="center" vertical="center" wrapText="1"/>
    </xf>
    <xf numFmtId="9" fontId="28" fillId="0" borderId="30" xfId="1" applyFont="1" applyBorder="1" applyAlignment="1" applyProtection="1">
      <alignment horizontal="center" vertical="center" wrapText="1"/>
    </xf>
    <xf numFmtId="9" fontId="28" fillId="0" borderId="6" xfId="1" applyFont="1" applyBorder="1" applyAlignment="1" applyProtection="1">
      <alignment horizontal="center" vertical="center" wrapText="1"/>
    </xf>
    <xf numFmtId="9" fontId="28" fillId="0" borderId="7" xfId="1" applyFont="1" applyBorder="1" applyAlignment="1" applyProtection="1">
      <alignment horizontal="center" vertical="center" wrapText="1"/>
    </xf>
    <xf numFmtId="9" fontId="28" fillId="0" borderId="5" xfId="1" applyFont="1" applyBorder="1" applyAlignment="1" applyProtection="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1" fillId="47" borderId="39" xfId="0" applyFont="1" applyFill="1" applyBorder="1" applyAlignment="1">
      <alignment horizontal="center" vertical="center" wrapText="1"/>
    </xf>
    <xf numFmtId="9" fontId="15" fillId="0" borderId="45" xfId="1" applyFont="1" applyBorder="1" applyAlignment="1" applyProtection="1">
      <alignment horizontal="center" vertical="center" wrapText="1"/>
    </xf>
    <xf numFmtId="9" fontId="15" fillId="0" borderId="1" xfId="1" applyFont="1" applyBorder="1" applyAlignment="1" applyProtection="1">
      <alignment horizontal="center" vertical="center" wrapText="1"/>
    </xf>
    <xf numFmtId="9" fontId="15" fillId="0" borderId="37" xfId="1" applyFont="1" applyBorder="1" applyAlignment="1" applyProtection="1">
      <alignment horizontal="center" vertical="center" wrapText="1"/>
    </xf>
    <xf numFmtId="9" fontId="15" fillId="0" borderId="39" xfId="1" applyFont="1" applyBorder="1" applyAlignment="1" applyProtection="1">
      <alignment horizontal="center" vertical="center" wrapText="1"/>
    </xf>
    <xf numFmtId="9" fontId="15" fillId="0" borderId="38" xfId="1" applyFont="1" applyBorder="1" applyAlignment="1" applyProtection="1">
      <alignment horizontal="center" vertical="center" wrapText="1"/>
    </xf>
    <xf numFmtId="0" fontId="30" fillId="0" borderId="0" xfId="10" applyFont="1"/>
    <xf numFmtId="0" fontId="13"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5" fillId="0" borderId="5" xfId="0" applyFont="1" applyBorder="1" applyAlignment="1">
      <alignment horizontal="center" vertical="center" wrapText="1"/>
    </xf>
    <xf numFmtId="0" fontId="20" fillId="0" borderId="6" xfId="0" applyFont="1" applyBorder="1" applyAlignment="1">
      <alignment horizontal="left" vertical="center" wrapText="1" indent="2"/>
    </xf>
    <xf numFmtId="0" fontId="15"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20" fillId="0" borderId="9" xfId="0" applyFont="1" applyBorder="1" applyAlignment="1">
      <alignment horizontal="left" vertical="center" wrapText="1" indent="2"/>
    </xf>
    <xf numFmtId="0" fontId="15"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18" fillId="13" borderId="11"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19" fillId="13" borderId="12"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5" fillId="0" borderId="11"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5" xfId="4" applyFont="1" applyBorder="1" applyAlignment="1">
      <alignment horizontal="center" vertical="center" wrapText="1"/>
    </xf>
    <xf numFmtId="0" fontId="15" fillId="37" borderId="11" xfId="0" applyFont="1" applyFill="1" applyBorder="1" applyAlignment="1">
      <alignment horizontal="center" vertical="center" wrapText="1"/>
    </xf>
    <xf numFmtId="0" fontId="15" fillId="22" borderId="2" xfId="0" applyFont="1" applyFill="1" applyBorder="1" applyAlignment="1">
      <alignment horizontal="center" vertical="center" wrapText="1"/>
    </xf>
    <xf numFmtId="0" fontId="15" fillId="22" borderId="8" xfId="0" applyFont="1" applyFill="1" applyBorder="1" applyAlignment="1">
      <alignment horizontal="center" vertical="center" wrapText="1"/>
    </xf>
    <xf numFmtId="0" fontId="15" fillId="38" borderId="2" xfId="0" applyFont="1" applyFill="1" applyBorder="1" applyAlignment="1">
      <alignment horizontal="center" vertical="center" wrapText="1"/>
    </xf>
    <xf numFmtId="0" fontId="15" fillId="39" borderId="5" xfId="0" applyFont="1" applyFill="1" applyBorder="1" applyAlignment="1">
      <alignment horizontal="center" vertical="center" wrapText="1"/>
    </xf>
    <xf numFmtId="0" fontId="15" fillId="38" borderId="8" xfId="0" applyFont="1" applyFill="1" applyBorder="1" applyAlignment="1">
      <alignment horizontal="center" vertical="center" wrapText="1"/>
    </xf>
    <xf numFmtId="0" fontId="15" fillId="40" borderId="2" xfId="0" applyFont="1" applyFill="1" applyBorder="1" applyAlignment="1">
      <alignment horizontal="center" vertical="center" wrapText="1"/>
    </xf>
    <xf numFmtId="0" fontId="15" fillId="41" borderId="5" xfId="0" applyFont="1" applyFill="1" applyBorder="1" applyAlignment="1">
      <alignment horizontal="center" vertical="center" wrapText="1"/>
    </xf>
    <xf numFmtId="0" fontId="15" fillId="40" borderId="8" xfId="0" applyFont="1" applyFill="1" applyBorder="1" applyAlignment="1">
      <alignment horizontal="center" vertical="center" wrapText="1"/>
    </xf>
    <xf numFmtId="0" fontId="15" fillId="42" borderId="2" xfId="0" applyFont="1" applyFill="1" applyBorder="1" applyAlignment="1">
      <alignment horizontal="center" vertical="center" wrapText="1"/>
    </xf>
    <xf numFmtId="0" fontId="15" fillId="43" borderId="5" xfId="0" applyFont="1" applyFill="1" applyBorder="1" applyAlignment="1">
      <alignment horizontal="center" vertical="center" wrapText="1"/>
    </xf>
    <xf numFmtId="0" fontId="15" fillId="42" borderId="8" xfId="0" applyFont="1" applyFill="1" applyBorder="1" applyAlignment="1">
      <alignment horizontal="center" vertical="center" wrapText="1"/>
    </xf>
    <xf numFmtId="0" fontId="14" fillId="23" borderId="3" xfId="0" applyFont="1" applyFill="1" applyBorder="1" applyAlignment="1">
      <alignment horizontal="left" vertical="center" wrapText="1" indent="2"/>
    </xf>
    <xf numFmtId="0" fontId="14" fillId="23" borderId="4" xfId="0" applyFont="1" applyFill="1" applyBorder="1" applyAlignment="1">
      <alignment horizontal="center" vertical="center" wrapText="1"/>
    </xf>
    <xf numFmtId="0" fontId="14" fillId="22" borderId="9" xfId="0" applyFont="1" applyFill="1" applyBorder="1" applyAlignment="1">
      <alignment horizontal="left" vertical="center" wrapText="1" indent="2"/>
    </xf>
    <xf numFmtId="0" fontId="14" fillId="22" borderId="10" xfId="0" applyFont="1" applyFill="1" applyBorder="1" applyAlignment="1">
      <alignment horizontal="center" vertical="center" wrapText="1"/>
    </xf>
    <xf numFmtId="0" fontId="15" fillId="0" borderId="2" xfId="0" applyFont="1" applyBorder="1" applyAlignment="1">
      <alignment horizontal="center" vertical="center" wrapText="1"/>
    </xf>
    <xf numFmtId="0" fontId="20" fillId="0" borderId="3" xfId="0" applyFont="1" applyBorder="1" applyAlignment="1">
      <alignment horizontal="left" vertical="center" wrapText="1" indent="2"/>
    </xf>
    <xf numFmtId="0" fontId="15"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2" fillId="44" borderId="4" xfId="4" applyFont="1" applyFill="1" applyBorder="1" applyAlignment="1">
      <alignment horizontal="center" vertical="center" wrapText="1"/>
    </xf>
    <xf numFmtId="0" fontId="2" fillId="0" borderId="3" xfId="8" applyFont="1" applyBorder="1" applyAlignment="1">
      <alignment horizontal="left" vertical="center" wrapText="1" indent="1"/>
    </xf>
    <xf numFmtId="0" fontId="2" fillId="0" borderId="6" xfId="8" applyFont="1" applyBorder="1" applyAlignment="1">
      <alignment horizontal="left" vertical="center" wrapText="1" indent="1"/>
    </xf>
    <xf numFmtId="0" fontId="2" fillId="0" borderId="9" xfId="8" applyFont="1" applyBorder="1" applyAlignment="1">
      <alignment horizontal="left" vertical="center" wrapText="1" indent="1"/>
    </xf>
    <xf numFmtId="0" fontId="2" fillId="0" borderId="0" xfId="8" applyFont="1" applyAlignment="1">
      <alignment horizontal="left" vertical="center" wrapText="1" indent="1"/>
    </xf>
  </cellXfs>
  <cellStyles count="14">
    <cellStyle name="Normal" xfId="0" builtinId="0"/>
    <cellStyle name="Normal 12" xfId="3" xr:uid="{00000000-0005-0000-0000-000001000000}"/>
    <cellStyle name="Normal 13" xfId="10" xr:uid="{57FD7B5C-ABD7-4554-A7E8-010B3C328CE1}"/>
    <cellStyle name="Normal 2" xfId="8" xr:uid="{00000000-0005-0000-0000-000002000000}"/>
    <cellStyle name="Normal 3" xfId="4" xr:uid="{00000000-0005-0000-0000-000003000000}"/>
    <cellStyle name="Normal 4" xfId="6" xr:uid="{00000000-0005-0000-0000-000004000000}"/>
    <cellStyle name="Normal 5" xfId="12" xr:uid="{FE95B987-68CB-46D3-885F-E82F72083C5C}"/>
    <cellStyle name="Normal 6" xfId="9" xr:uid="{00000000-0005-0000-0000-000005000000}"/>
    <cellStyle name="Normal 7" xfId="13" xr:uid="{9B91971F-1954-4D7F-B061-53C59BAE4033}"/>
    <cellStyle name="Porcentagem" xfId="1" builtinId="5"/>
    <cellStyle name="Porcentagem 2" xfId="11" xr:uid="{19A043AB-B846-4D4C-AE56-FF3564AAA078}"/>
    <cellStyle name="TableStyleLight1" xfId="2" xr:uid="{00000000-0005-0000-0000-000007000000}"/>
    <cellStyle name="Texto Explicativo 2" xfId="7" xr:uid="{00000000-0005-0000-0000-000008000000}"/>
    <cellStyle name="Vírgula 2" xfId="5" xr:uid="{00000000-0005-0000-0000-000009000000}"/>
  </cellStyles>
  <dxfs count="71">
    <dxf>
      <fill>
        <patternFill>
          <bgColor rgb="FFFF7C80"/>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ill>
        <patternFill patternType="gray125">
          <f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rgb="FFFF0000"/>
      </font>
      <fill>
        <patternFill>
          <bgColor rgb="FFFF8F8F"/>
        </patternFill>
      </fill>
    </dxf>
    <dxf>
      <font>
        <b/>
        <i val="0"/>
      </font>
      <fill>
        <patternFill>
          <bgColor theme="7" tint="0.59996337778862885"/>
        </patternFill>
      </fill>
    </dxf>
    <dxf>
      <font>
        <b/>
        <i val="0"/>
      </font>
      <fill>
        <patternFill>
          <bgColor theme="9" tint="0.59996337778862885"/>
        </patternFill>
      </fill>
    </dxf>
    <dxf>
      <font>
        <b/>
        <i val="0"/>
        <strike val="0"/>
      </font>
      <fill>
        <patternFill patternType="gray0625">
          <fgColor rgb="FFFF9999"/>
          <bgColor theme="0" tint="-0.14993743705557422"/>
        </patternFill>
      </fill>
    </dxf>
    <dxf>
      <font>
        <color rgb="FF9C0006"/>
      </font>
      <fill>
        <patternFill>
          <bgColor rgb="FFFFC7CE"/>
        </patternFill>
      </fill>
    </dxf>
    <dxf>
      <font>
        <color rgb="FF9C0006"/>
      </font>
      <fill>
        <patternFill>
          <bgColor rgb="FFFFC7CE"/>
        </patternFill>
      </fill>
    </dxf>
    <dxf>
      <font>
        <sz val="11"/>
        <color rgb="FF000000"/>
        <name val="Calibri"/>
        <family val="2"/>
        <charset val="1"/>
      </font>
      <alignment horizontal="general" vertical="bottom" textRotation="0" wrapText="0" indent="0" shrinkToFit="0"/>
    </dxf>
    <dxf>
      <font>
        <sz val="11"/>
        <color rgb="FF000000"/>
        <name val="Calibri"/>
        <family val="2"/>
        <charset val="1"/>
      </font>
      <alignment horizontal="general" vertical="bottom" textRotation="0" wrapText="0" indent="0" shrinkToFit="0"/>
    </dxf>
    <dxf>
      <font>
        <sz val="11"/>
        <color rgb="FF000000"/>
        <name val="Calibri"/>
        <family val="2"/>
        <charset val="1"/>
      </font>
      <alignment horizontal="general" vertical="bottom" textRotation="0" wrapText="0" indent="0" shrinkToFit="0"/>
    </dxf>
    <dxf>
      <font>
        <color rgb="FF9C0006"/>
      </font>
      <fill>
        <patternFill>
          <bgColor rgb="FFFFC7CE"/>
        </patternFill>
      </fill>
    </dxf>
    <dxf>
      <font>
        <color rgb="FF9C0006"/>
      </font>
      <fill>
        <patternFill>
          <bgColor rgb="FFFFC7CE"/>
        </patternFill>
      </fill>
    </dxf>
    <dxf>
      <font>
        <sz val="11"/>
        <color rgb="FF000000"/>
        <name val="Calibri"/>
        <family val="2"/>
        <charset val="1"/>
      </font>
      <alignment horizontal="general" vertical="bottom" textRotation="0" wrapText="0" indent="0" shrinkToFit="0"/>
    </dxf>
    <dxf>
      <font>
        <sz val="11"/>
        <color rgb="FF000000"/>
        <name val="Calibri"/>
        <family val="2"/>
        <charset val="1"/>
      </font>
      <alignment horizontal="general" vertical="bottom" textRotation="0" wrapText="0" indent="0" shrinkToFit="0"/>
    </dxf>
    <dxf>
      <font>
        <sz val="11"/>
        <color rgb="FF000000"/>
        <name val="Calibri"/>
        <family val="2"/>
        <charset val="1"/>
      </font>
      <alignment horizontal="general" vertical="bottom" textRotation="0" wrapText="0" indent="0" shrinkToFit="0"/>
    </dxf>
    <dxf>
      <font>
        <color rgb="FF9C0006"/>
      </font>
      <fill>
        <patternFill>
          <bgColor rgb="FFFFC7CE"/>
        </patternFill>
      </fill>
    </dxf>
    <dxf>
      <font>
        <color rgb="FF9C0006"/>
      </font>
      <fill>
        <patternFill>
          <bgColor rgb="FFFFC7CE"/>
        </patternFill>
      </fill>
    </dxf>
    <dxf>
      <font>
        <sz val="11"/>
        <color rgb="FF000000"/>
        <name val="Calibri"/>
        <family val="2"/>
        <charset val="1"/>
      </font>
      <alignment horizontal="general" vertical="bottom" textRotation="0" wrapText="0" indent="0" shrinkToFit="0"/>
    </dxf>
    <dxf>
      <font>
        <sz val="11"/>
        <color rgb="FF000000"/>
        <name val="Calibri"/>
        <family val="2"/>
        <charset val="1"/>
      </font>
      <alignment horizontal="general" vertical="bottom" textRotation="0" wrapText="0" indent="0" shrinkToFit="0"/>
    </dxf>
    <dxf>
      <font>
        <color rgb="FF9C0006"/>
      </font>
      <fill>
        <patternFill>
          <bgColor rgb="FFFFC7CE"/>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1795B0"/>
      <rgbColor rgb="FFDBDBDB"/>
      <rgbColor rgb="FF808080"/>
      <rgbColor rgb="FF9999FF"/>
      <rgbColor rgb="FF993366"/>
      <rgbColor rgb="FFFFFFCC"/>
      <rgbColor rgb="FFDAE3F3"/>
      <rgbColor rgb="FF660066"/>
      <rgbColor rgb="FFFF7C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966"/>
      <rgbColor rgb="FF2E75B6"/>
      <rgbColor rgb="FF33CCCC"/>
      <rgbColor rgb="FF92D050"/>
      <rgbColor rgb="FFFFCC00"/>
      <rgbColor rgb="FFBF90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mruColors>
      <color rgb="FFFFBDBD"/>
      <color rgb="FFFF9999"/>
      <color rgb="FFFFD9D9"/>
      <color rgb="FFFF8F8F"/>
      <color rgb="FFF1E8F8"/>
      <color rgb="FF1795B0"/>
      <color rgb="FFE6D5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tertank/PSC%202020/5.%20Processamento/Processamento/INTERTANK_PSC_2020%20-%20CALC_INDICES_CONDS_CO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S"/>
      <sheetName val="NOTA-SAT-INSAT"/>
      <sheetName val="CALC ÍNDICES"/>
    </sheetNames>
    <sheetDataSet>
      <sheetData sheetId="0" refreshError="1"/>
      <sheetData sheetId="1" refreshError="1"/>
      <sheetData sheetId="2">
        <row r="3">
          <cell r="P3">
            <v>4200</v>
          </cell>
          <cell r="Q3">
            <v>4201</v>
          </cell>
          <cell r="R3">
            <v>4202</v>
          </cell>
          <cell r="S3">
            <v>4203</v>
          </cell>
          <cell r="T3">
            <v>4204</v>
          </cell>
          <cell r="U3">
            <v>4205</v>
          </cell>
          <cell r="V3">
            <v>4206</v>
          </cell>
          <cell r="W3">
            <v>4207</v>
          </cell>
          <cell r="X3">
            <v>4208</v>
          </cell>
          <cell r="Y3">
            <v>4209</v>
          </cell>
          <cell r="Z3">
            <v>4210</v>
          </cell>
          <cell r="AA3">
            <v>4211</v>
          </cell>
        </row>
        <row r="4">
          <cell r="P4" t="str">
            <v>Todos os clientes</v>
          </cell>
          <cell r="Q4" t="str">
            <v>Clientes Onshore</v>
          </cell>
          <cell r="R4" t="str">
            <v>Clientes Offshore</v>
          </cell>
          <cell r="S4" t="str">
            <v>Todos os clientes A</v>
          </cell>
          <cell r="T4" t="str">
            <v>Todos os clientes B</v>
          </cell>
          <cell r="U4" t="str">
            <v>Todos os clientes C</v>
          </cell>
          <cell r="V4" t="str">
            <v>Clientes Onshore A</v>
          </cell>
          <cell r="W4" t="str">
            <v>Clientes Onshore B</v>
          </cell>
          <cell r="X4" t="str">
            <v>Clientes Onshore C</v>
          </cell>
          <cell r="Y4" t="str">
            <v>Clientes Offshore A</v>
          </cell>
          <cell r="Z4" t="str">
            <v>Clientes Offshore B</v>
          </cell>
          <cell r="AA4" t="str">
            <v>Clientes Offshore C</v>
          </cell>
        </row>
        <row r="5">
          <cell r="P5">
            <v>0.29587542087542085</v>
          </cell>
          <cell r="Q5">
            <v>0.28808922558922556</v>
          </cell>
          <cell r="R5">
            <v>0.31144781144781142</v>
          </cell>
          <cell r="S5">
            <v>0.30228758169934639</v>
          </cell>
          <cell r="T5">
            <v>0.33251633986928103</v>
          </cell>
          <cell r="U5">
            <v>0.20555555555555555</v>
          </cell>
          <cell r="V5">
            <v>0.30452674897119336</v>
          </cell>
          <cell r="W5">
            <v>0.32702020202020204</v>
          </cell>
          <cell r="X5">
            <v>0.21082621082621081</v>
          </cell>
          <cell r="Y5">
            <v>0.29976851851851849</v>
          </cell>
          <cell r="Z5">
            <v>0.34259259259259256</v>
          </cell>
          <cell r="AA5">
            <v>0.17129629629629628</v>
          </cell>
        </row>
        <row r="6">
          <cell r="P6">
            <v>0.24305555555555555</v>
          </cell>
          <cell r="Q6">
            <v>0.2393162393162393</v>
          </cell>
          <cell r="R6">
            <v>0.24999999999999994</v>
          </cell>
          <cell r="S6">
            <v>0.25735294117647056</v>
          </cell>
          <cell r="T6">
            <v>0.25143678160919536</v>
          </cell>
          <cell r="U6">
            <v>0.20833333333333331</v>
          </cell>
          <cell r="V6">
            <v>0.25925925925925919</v>
          </cell>
          <cell r="W6">
            <v>0.24561403508771926</v>
          </cell>
          <cell r="X6">
            <v>0.2121212121212121</v>
          </cell>
          <cell r="Y6">
            <v>0.25520833333333331</v>
          </cell>
          <cell r="Z6">
            <v>0.26250000000000001</v>
          </cell>
          <cell r="AA6">
            <v>0.19444444444444442</v>
          </cell>
        </row>
        <row r="7">
          <cell r="P7">
            <v>0.32207020453289109</v>
          </cell>
          <cell r="Q7">
            <v>0.31586700336700341</v>
          </cell>
          <cell r="R7">
            <v>0.33393719806763283</v>
          </cell>
          <cell r="S7">
            <v>0.32271241830065356</v>
          </cell>
          <cell r="T7">
            <v>0.35498366013071897</v>
          </cell>
          <cell r="U7">
            <v>0.2514467592592593</v>
          </cell>
          <cell r="V7">
            <v>0.32510288065843618</v>
          </cell>
          <cell r="W7">
            <v>0.3491161616161616</v>
          </cell>
          <cell r="X7">
            <v>0.25320512820512819</v>
          </cell>
          <cell r="Y7">
            <v>0.32002314814814814</v>
          </cell>
          <cell r="Z7">
            <v>0.36574074074074076</v>
          </cell>
          <cell r="AA7">
            <v>0.24382716049382713</v>
          </cell>
        </row>
        <row r="8">
          <cell r="P8">
            <v>0.86100118096386757</v>
          </cell>
          <cell r="Q8">
            <v>0.84327246827246838</v>
          </cell>
          <cell r="R8">
            <v>0.89538500951544431</v>
          </cell>
          <cell r="S8">
            <v>0.88235294117647056</v>
          </cell>
          <cell r="T8">
            <v>0.93893678160919536</v>
          </cell>
          <cell r="U8">
            <v>0.66533564814814816</v>
          </cell>
          <cell r="V8">
            <v>0.88888888888888873</v>
          </cell>
          <cell r="W8">
            <v>0.92175039872408293</v>
          </cell>
          <cell r="X8">
            <v>0.67615255115255113</v>
          </cell>
          <cell r="Y8">
            <v>0.875</v>
          </cell>
          <cell r="Z8">
            <v>0.97083333333333321</v>
          </cell>
          <cell r="AA8">
            <v>0.60956790123456783</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windowProtection="1" showGridLines="0" tabSelected="1" zoomScaleNormal="100" workbookViewId="0">
      <selection activeCell="B1" sqref="B1"/>
    </sheetView>
  </sheetViews>
  <sheetFormatPr defaultRowHeight="14.4" x14ac:dyDescent="0.3"/>
  <cols>
    <col min="1" max="1" width="22.109375" style="2" bestFit="1" customWidth="1"/>
    <col min="2" max="2" width="83.5546875" style="2" bestFit="1" customWidth="1"/>
    <col min="3" max="16384" width="8.88671875" style="1"/>
  </cols>
  <sheetData>
    <row r="1" spans="1:2" ht="49.95" customHeight="1" thickTop="1" x14ac:dyDescent="0.3">
      <c r="A1" s="89" t="s">
        <v>0</v>
      </c>
      <c r="B1" s="90">
        <v>32351</v>
      </c>
    </row>
    <row r="2" spans="1:2" ht="49.95" customHeight="1" x14ac:dyDescent="0.3">
      <c r="A2" s="91" t="s">
        <v>1</v>
      </c>
      <c r="B2" s="92" t="s">
        <v>124</v>
      </c>
    </row>
    <row r="3" spans="1:2" ht="49.95" customHeight="1" thickBot="1" x14ac:dyDescent="0.35">
      <c r="A3" s="93" t="s">
        <v>2</v>
      </c>
      <c r="B3" s="94">
        <v>45957</v>
      </c>
    </row>
    <row r="4" spans="1:2" ht="15" thickTop="1" x14ac:dyDescent="0.3"/>
  </sheetData>
  <pageMargins left="0.7" right="0.7" top="0.75" bottom="0.75" header="0.51180555555555496" footer="0.51180555555555496"/>
  <pageSetup paperSize="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88B4-C60B-4EEF-9C6A-D193BEF21B5A}">
  <dimension ref="A1:AJ14"/>
  <sheetViews>
    <sheetView windowProtection="1" showGridLines="0" zoomScale="60" zoomScaleNormal="6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18.109375" defaultRowHeight="14.4" x14ac:dyDescent="0.3"/>
  <cols>
    <col min="1" max="1" width="21.6640625" style="1" customWidth="1"/>
    <col min="2" max="2" width="45.77734375" style="1" customWidth="1"/>
    <col min="3" max="3" width="18.6640625" style="1" customWidth="1"/>
    <col min="4" max="33" width="12.6640625" style="1" customWidth="1"/>
    <col min="34" max="16384" width="18.109375" style="1"/>
  </cols>
  <sheetData>
    <row r="1" spans="1:36" ht="49.95" customHeight="1" thickBot="1" x14ac:dyDescent="0.35">
      <c r="A1" s="157" t="s">
        <v>6</v>
      </c>
      <c r="B1" s="158" t="s">
        <v>7</v>
      </c>
      <c r="C1" s="158" t="s">
        <v>2</v>
      </c>
      <c r="D1" s="159">
        <v>1</v>
      </c>
      <c r="E1" s="159">
        <v>2</v>
      </c>
      <c r="F1" s="159">
        <v>3</v>
      </c>
      <c r="G1" s="159">
        <v>4</v>
      </c>
      <c r="H1" s="159">
        <v>5</v>
      </c>
      <c r="I1" s="159">
        <v>6</v>
      </c>
      <c r="J1" s="159">
        <v>7</v>
      </c>
      <c r="K1" s="159">
        <v>8</v>
      </c>
      <c r="L1" s="159">
        <v>9</v>
      </c>
      <c r="M1" s="159">
        <v>10</v>
      </c>
      <c r="N1" s="159">
        <v>11</v>
      </c>
      <c r="O1" s="159">
        <v>12</v>
      </c>
      <c r="P1" s="159">
        <v>13</v>
      </c>
      <c r="Q1" s="159">
        <v>14</v>
      </c>
      <c r="R1" s="159">
        <v>15</v>
      </c>
      <c r="S1" s="159">
        <v>16</v>
      </c>
      <c r="T1" s="159">
        <v>17</v>
      </c>
      <c r="U1" s="159">
        <v>18</v>
      </c>
      <c r="V1" s="159">
        <v>19</v>
      </c>
      <c r="W1" s="159">
        <v>20</v>
      </c>
      <c r="X1" s="159">
        <v>21</v>
      </c>
      <c r="Y1" s="159">
        <v>22</v>
      </c>
      <c r="Z1" s="159">
        <v>23</v>
      </c>
      <c r="AA1" s="159">
        <v>24</v>
      </c>
      <c r="AB1" s="159">
        <v>25</v>
      </c>
      <c r="AC1" s="159">
        <v>26</v>
      </c>
      <c r="AD1" s="159">
        <v>27</v>
      </c>
      <c r="AE1" s="159">
        <v>28</v>
      </c>
      <c r="AF1" s="159">
        <v>29</v>
      </c>
      <c r="AG1" s="166">
        <v>30</v>
      </c>
      <c r="AH1" s="174" t="s">
        <v>52</v>
      </c>
      <c r="AI1" s="175" t="s">
        <v>53</v>
      </c>
    </row>
    <row r="2" spans="1:36" ht="45" customHeight="1" thickBot="1" x14ac:dyDescent="0.35">
      <c r="A2" s="200">
        <v>2900</v>
      </c>
      <c r="B2" s="201" t="str">
        <f>VLOOKUP(A2,SEGMENTOS!$A$1:$C$14,2,0)</f>
        <v>Mercado</v>
      </c>
      <c r="C2" s="202">
        <v>44505</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4"/>
      <c r="AH2" s="205"/>
      <c r="AI2" s="206"/>
      <c r="AJ2" s="342"/>
    </row>
    <row r="3" spans="1:36" ht="45" customHeight="1" thickBot="1" x14ac:dyDescent="0.35">
      <c r="A3" s="224">
        <v>32351</v>
      </c>
      <c r="B3" s="225" t="str">
        <f>VLOOKUP(A3,SEGMENTOS!$A$1:$C$14,2,0)</f>
        <v>Clientes Onshore e Offshore</v>
      </c>
      <c r="C3" s="226">
        <v>44505</v>
      </c>
      <c r="D3" s="227">
        <v>8.859375</v>
      </c>
      <c r="E3" s="227">
        <v>9</v>
      </c>
      <c r="F3" s="227">
        <v>8.71875</v>
      </c>
      <c r="G3" s="227">
        <v>8.435483870967742</v>
      </c>
      <c r="H3" s="227">
        <v>8.6065573770491799</v>
      </c>
      <c r="I3" s="227">
        <v>9.1428571428571423</v>
      </c>
      <c r="J3" s="227">
        <v>9.17741935483871</v>
      </c>
      <c r="K3" s="227">
        <v>9.241935483870968</v>
      </c>
      <c r="L3" s="227">
        <v>8.9</v>
      </c>
      <c r="M3" s="227">
        <v>8.5737704918032787</v>
      </c>
      <c r="N3" s="227">
        <v>8.8833333333333329</v>
      </c>
      <c r="O3" s="227">
        <v>9.0491803278688518</v>
      </c>
      <c r="P3" s="227">
        <v>9.2307692307692299</v>
      </c>
      <c r="Q3" s="227">
        <v>9.2307692307692299</v>
      </c>
      <c r="R3" s="227"/>
      <c r="S3" s="227"/>
      <c r="T3" s="227">
        <v>9.0754716981132084</v>
      </c>
      <c r="U3" s="227">
        <v>9.0784313725490193</v>
      </c>
      <c r="V3" s="227">
        <v>9.2884615384615383</v>
      </c>
      <c r="W3" s="227"/>
      <c r="X3" s="227">
        <v>9.0952380952380949</v>
      </c>
      <c r="Y3" s="227">
        <v>9.2063492063492056</v>
      </c>
      <c r="Z3" s="227">
        <v>9.0169491525423737</v>
      </c>
      <c r="AA3" s="227">
        <v>9.203125</v>
      </c>
      <c r="AB3" s="227">
        <v>8.2258064516129039</v>
      </c>
      <c r="AC3" s="227">
        <v>7.6557377049180326</v>
      </c>
      <c r="AD3" s="227">
        <v>7.5423728813559325</v>
      </c>
      <c r="AE3" s="227">
        <v>8.0161290322580641</v>
      </c>
      <c r="AF3" s="227">
        <v>8.4166666666666661</v>
      </c>
      <c r="AG3" s="250"/>
      <c r="AH3" s="256">
        <v>8.9364869931209441</v>
      </c>
      <c r="AI3" s="228">
        <v>7.7565819223581407</v>
      </c>
      <c r="AJ3" s="342"/>
    </row>
    <row r="4" spans="1:36" ht="45" customHeight="1" x14ac:dyDescent="0.3">
      <c r="A4" s="237">
        <v>32354</v>
      </c>
      <c r="B4" s="238" t="str">
        <f>VLOOKUP(A4,SEGMENTOS!$A$1:$C$14,2,0)</f>
        <v>Clientes Onshore</v>
      </c>
      <c r="C4" s="239">
        <v>44505</v>
      </c>
      <c r="D4" s="240">
        <v>8.704545454545455</v>
      </c>
      <c r="E4" s="240">
        <v>8.9767441860465116</v>
      </c>
      <c r="F4" s="240">
        <v>8.7441860465116275</v>
      </c>
      <c r="G4" s="240">
        <v>8.3333333333333339</v>
      </c>
      <c r="H4" s="240">
        <v>8.7142857142857135</v>
      </c>
      <c r="I4" s="240">
        <v>9.1162790697674421</v>
      </c>
      <c r="J4" s="240">
        <v>9.0714285714285712</v>
      </c>
      <c r="K4" s="240">
        <v>9.1860465116279073</v>
      </c>
      <c r="L4" s="240">
        <v>8.8292682926829276</v>
      </c>
      <c r="M4" s="240">
        <v>8.3809523809523814</v>
      </c>
      <c r="N4" s="240">
        <v>8.7317073170731714</v>
      </c>
      <c r="O4" s="240">
        <v>9.0238095238095237</v>
      </c>
      <c r="P4" s="240"/>
      <c r="Q4" s="240"/>
      <c r="R4" s="240"/>
      <c r="S4" s="240"/>
      <c r="T4" s="240">
        <v>9</v>
      </c>
      <c r="U4" s="240">
        <v>8.9714285714285715</v>
      </c>
      <c r="V4" s="240">
        <v>9.1714285714285708</v>
      </c>
      <c r="W4" s="240"/>
      <c r="X4" s="240">
        <v>9.1627906976744189</v>
      </c>
      <c r="Y4" s="240">
        <v>9.2325581395348841</v>
      </c>
      <c r="Z4" s="240">
        <v>8.9487179487179489</v>
      </c>
      <c r="AA4" s="240">
        <v>9.1818181818181817</v>
      </c>
      <c r="AB4" s="240">
        <v>8.0238095238095237</v>
      </c>
      <c r="AC4" s="240">
        <v>7.666666666666667</v>
      </c>
      <c r="AD4" s="240">
        <v>7.5</v>
      </c>
      <c r="AE4" s="240">
        <v>8</v>
      </c>
      <c r="AF4" s="240"/>
      <c r="AG4" s="251"/>
      <c r="AH4" s="257">
        <v>8.8661058014866718</v>
      </c>
      <c r="AI4" s="241">
        <v>7.7418879056047212</v>
      </c>
      <c r="AJ4" s="342"/>
    </row>
    <row r="5" spans="1:36" ht="45" customHeight="1" thickBot="1" x14ac:dyDescent="0.35">
      <c r="A5" s="135">
        <v>32353</v>
      </c>
      <c r="B5" s="136" t="str">
        <f>VLOOKUP(A5,SEGMENTOS!$A$1:$C$14,2,0)</f>
        <v>Clientes Offshore</v>
      </c>
      <c r="C5" s="137">
        <v>44505</v>
      </c>
      <c r="D5" s="138">
        <v>9.1999999999999993</v>
      </c>
      <c r="E5" s="138">
        <v>9.0476190476190474</v>
      </c>
      <c r="F5" s="138">
        <v>8.6666666666666661</v>
      </c>
      <c r="G5" s="138">
        <v>8.65</v>
      </c>
      <c r="H5" s="138">
        <v>8.3684210526315788</v>
      </c>
      <c r="I5" s="138">
        <v>9.1999999999999993</v>
      </c>
      <c r="J5" s="138">
        <v>9.4</v>
      </c>
      <c r="K5" s="138">
        <v>9.3684210526315788</v>
      </c>
      <c r="L5" s="138">
        <v>9.0526315789473681</v>
      </c>
      <c r="M5" s="138">
        <v>9</v>
      </c>
      <c r="N5" s="138">
        <v>9.2105263157894743</v>
      </c>
      <c r="O5" s="138">
        <v>9.1052631578947363</v>
      </c>
      <c r="P5" s="138">
        <v>9.2307692307692299</v>
      </c>
      <c r="Q5" s="138">
        <v>9.2307692307692299</v>
      </c>
      <c r="R5" s="138"/>
      <c r="S5" s="138"/>
      <c r="T5" s="138">
        <v>9.235294117647058</v>
      </c>
      <c r="U5" s="138">
        <v>9.3125</v>
      </c>
      <c r="V5" s="138">
        <v>9.5294117647058822</v>
      </c>
      <c r="W5" s="138"/>
      <c r="X5" s="138">
        <v>8.9499999999999993</v>
      </c>
      <c r="Y5" s="138">
        <v>9.15</v>
      </c>
      <c r="Z5" s="138">
        <v>9.15</v>
      </c>
      <c r="AA5" s="138">
        <v>9.25</v>
      </c>
      <c r="AB5" s="138">
        <v>8.65</v>
      </c>
      <c r="AC5" s="138">
        <v>7.6315789473684212</v>
      </c>
      <c r="AD5" s="138">
        <v>7.6470588235294121</v>
      </c>
      <c r="AE5" s="138">
        <v>8.0526315789473681</v>
      </c>
      <c r="AF5" s="138">
        <v>8.4166666666666661</v>
      </c>
      <c r="AG5" s="169"/>
      <c r="AH5" s="173">
        <v>9.0620801368731652</v>
      </c>
      <c r="AI5" s="139">
        <v>7.7925970574536283</v>
      </c>
      <c r="AJ5" s="342"/>
    </row>
    <row r="6" spans="1:36" ht="45" customHeight="1" x14ac:dyDescent="0.3">
      <c r="A6" s="237">
        <v>32355</v>
      </c>
      <c r="B6" s="238" t="str">
        <f>VLOOKUP(A6,SEGMENTOS!$A$1:$C$14,2,0)</f>
        <v>Clientes Onshore e Offshore - Porte A</v>
      </c>
      <c r="C6" s="239">
        <v>44505</v>
      </c>
      <c r="D6" s="240">
        <v>9.2083333333333339</v>
      </c>
      <c r="E6" s="240">
        <v>9.0399999999999991</v>
      </c>
      <c r="F6" s="240">
        <v>8.68</v>
      </c>
      <c r="G6" s="240">
        <v>8.5833333333333339</v>
      </c>
      <c r="H6" s="240">
        <v>8.6818181818181817</v>
      </c>
      <c r="I6" s="240">
        <v>9.2083333333333339</v>
      </c>
      <c r="J6" s="240">
        <v>9.3181818181818183</v>
      </c>
      <c r="K6" s="240">
        <v>9.454545454545455</v>
      </c>
      <c r="L6" s="240">
        <v>9.1363636363636367</v>
      </c>
      <c r="M6" s="240">
        <v>8.8636363636363633</v>
      </c>
      <c r="N6" s="240">
        <v>9.1363636363636367</v>
      </c>
      <c r="O6" s="240">
        <v>9.0909090909090917</v>
      </c>
      <c r="P6" s="240">
        <v>8.75</v>
      </c>
      <c r="Q6" s="240">
        <v>9</v>
      </c>
      <c r="R6" s="240"/>
      <c r="S6" s="240"/>
      <c r="T6" s="240">
        <v>9.1</v>
      </c>
      <c r="U6" s="240">
        <v>9.1999999999999993</v>
      </c>
      <c r="V6" s="240">
        <v>9.5</v>
      </c>
      <c r="W6" s="240"/>
      <c r="X6" s="240">
        <v>9.1666666666666661</v>
      </c>
      <c r="Y6" s="240">
        <v>9.4166666666666661</v>
      </c>
      <c r="Z6" s="240">
        <v>9.1304347826086953</v>
      </c>
      <c r="AA6" s="240">
        <v>9.375</v>
      </c>
      <c r="AB6" s="240">
        <v>8.375</v>
      </c>
      <c r="AC6" s="240">
        <v>7.6818181818181817</v>
      </c>
      <c r="AD6" s="240">
        <v>7.8571428571428568</v>
      </c>
      <c r="AE6" s="240">
        <v>8.0869565217391308</v>
      </c>
      <c r="AF6" s="240">
        <v>7.75</v>
      </c>
      <c r="AG6" s="251"/>
      <c r="AH6" s="257">
        <v>8.9922223111239106</v>
      </c>
      <c r="AI6" s="241">
        <v>7.8836015850252092</v>
      </c>
      <c r="AJ6" s="342"/>
    </row>
    <row r="7" spans="1:36" ht="45" customHeight="1" x14ac:dyDescent="0.3">
      <c r="A7" s="130">
        <v>32356</v>
      </c>
      <c r="B7" s="131" t="str">
        <f>VLOOKUP(A7,SEGMENTOS!$A$1:$C$14,2,0)</f>
        <v>Clientes Onshore e Offshore - Porte B</v>
      </c>
      <c r="C7" s="132">
        <v>44505</v>
      </c>
      <c r="D7" s="133">
        <v>8.8333333333333339</v>
      </c>
      <c r="E7" s="133">
        <v>9</v>
      </c>
      <c r="F7" s="133">
        <v>8.9583333333333339</v>
      </c>
      <c r="G7" s="133">
        <v>8.8181818181818183</v>
      </c>
      <c r="H7" s="133">
        <v>8.695652173913043</v>
      </c>
      <c r="I7" s="133">
        <v>9.2916666666666661</v>
      </c>
      <c r="J7" s="133">
        <v>9.3333333333333339</v>
      </c>
      <c r="K7" s="133">
        <v>9.2916666666666661</v>
      </c>
      <c r="L7" s="133">
        <v>9</v>
      </c>
      <c r="M7" s="133">
        <v>8.5652173913043477</v>
      </c>
      <c r="N7" s="133">
        <v>9.0434782608695645</v>
      </c>
      <c r="O7" s="133">
        <v>9.3913043478260878</v>
      </c>
      <c r="P7" s="133">
        <v>9.6666666666666661</v>
      </c>
      <c r="Q7" s="133">
        <v>9.5</v>
      </c>
      <c r="R7" s="133"/>
      <c r="S7" s="133"/>
      <c r="T7" s="133">
        <v>9.1999999999999993</v>
      </c>
      <c r="U7" s="133">
        <v>9.1578947368421044</v>
      </c>
      <c r="V7" s="133">
        <v>9.1999999999999993</v>
      </c>
      <c r="W7" s="133"/>
      <c r="X7" s="133">
        <v>9.2608695652173907</v>
      </c>
      <c r="Y7" s="133">
        <v>9.304347826086957</v>
      </c>
      <c r="Z7" s="133">
        <v>9.0476190476190474</v>
      </c>
      <c r="AA7" s="133">
        <v>9.2916666666666661</v>
      </c>
      <c r="AB7" s="133">
        <v>8.1363636363636367</v>
      </c>
      <c r="AC7" s="133">
        <v>7.8695652173913047</v>
      </c>
      <c r="AD7" s="133">
        <v>7.5909090909090908</v>
      </c>
      <c r="AE7" s="133">
        <v>8.2173913043478262</v>
      </c>
      <c r="AF7" s="133">
        <v>8.8000000000000007</v>
      </c>
      <c r="AG7" s="168"/>
      <c r="AH7" s="172">
        <v>9.075198203979971</v>
      </c>
      <c r="AI7" s="134">
        <v>7.9174682570219321</v>
      </c>
      <c r="AJ7" s="342"/>
    </row>
    <row r="8" spans="1:36" ht="45" customHeight="1" thickBot="1" x14ac:dyDescent="0.35">
      <c r="A8" s="135">
        <v>32357</v>
      </c>
      <c r="B8" s="136" t="str">
        <f>VLOOKUP(A8,SEGMENTOS!$A$1:$C$14,2,0)</f>
        <v>Clientes Onshore e Offshore - Porte C</v>
      </c>
      <c r="C8" s="137">
        <v>44505</v>
      </c>
      <c r="D8" s="138">
        <v>8.375</v>
      </c>
      <c r="E8" s="138">
        <v>8.9333333333333336</v>
      </c>
      <c r="F8" s="138">
        <v>8.4</v>
      </c>
      <c r="G8" s="138">
        <v>7.6875</v>
      </c>
      <c r="H8" s="138">
        <v>8.375</v>
      </c>
      <c r="I8" s="138">
        <v>8.8000000000000007</v>
      </c>
      <c r="J8" s="138">
        <v>8.75</v>
      </c>
      <c r="K8" s="138">
        <v>8.875</v>
      </c>
      <c r="L8" s="138">
        <v>8.4</v>
      </c>
      <c r="M8" s="138">
        <v>8.1875</v>
      </c>
      <c r="N8" s="138">
        <v>8.2666666666666675</v>
      </c>
      <c r="O8" s="138">
        <v>8.5</v>
      </c>
      <c r="P8" s="138">
        <v>9</v>
      </c>
      <c r="Q8" s="138">
        <v>9</v>
      </c>
      <c r="R8" s="138"/>
      <c r="S8" s="138"/>
      <c r="T8" s="138">
        <v>8.8461538461538467</v>
      </c>
      <c r="U8" s="138">
        <v>8.75</v>
      </c>
      <c r="V8" s="138">
        <v>9.0833333333333339</v>
      </c>
      <c r="W8" s="138"/>
      <c r="X8" s="138">
        <v>8.75</v>
      </c>
      <c r="Y8" s="138">
        <v>8.75</v>
      </c>
      <c r="Z8" s="138">
        <v>8.8000000000000007</v>
      </c>
      <c r="AA8" s="138">
        <v>8.8125</v>
      </c>
      <c r="AB8" s="138">
        <v>8.125</v>
      </c>
      <c r="AC8" s="138">
        <v>7.3125</v>
      </c>
      <c r="AD8" s="138">
        <v>7.0625</v>
      </c>
      <c r="AE8" s="138">
        <v>7.625</v>
      </c>
      <c r="AF8" s="138">
        <v>8.6666666666666661</v>
      </c>
      <c r="AG8" s="169"/>
      <c r="AH8" s="173">
        <v>8.616464237516869</v>
      </c>
      <c r="AI8" s="139">
        <v>7.3556415929203549</v>
      </c>
      <c r="AJ8" s="342"/>
    </row>
    <row r="9" spans="1:36" ht="45" customHeight="1" x14ac:dyDescent="0.3">
      <c r="A9" s="237">
        <v>32361</v>
      </c>
      <c r="B9" s="238" t="str">
        <f>VLOOKUP(A9,SEGMENTOS!$A$1:$C$14,2,0)</f>
        <v>Clientes Onshore - Porte A</v>
      </c>
      <c r="C9" s="239">
        <v>44505</v>
      </c>
      <c r="D9" s="240">
        <v>9.3571428571428577</v>
      </c>
      <c r="E9" s="240">
        <v>9.5</v>
      </c>
      <c r="F9" s="240">
        <v>9</v>
      </c>
      <c r="G9" s="240">
        <v>8.5</v>
      </c>
      <c r="H9" s="240">
        <v>9</v>
      </c>
      <c r="I9" s="240">
        <v>9.4285714285714288</v>
      </c>
      <c r="J9" s="240">
        <v>9.5</v>
      </c>
      <c r="K9" s="240">
        <v>9.6923076923076916</v>
      </c>
      <c r="L9" s="240">
        <v>9.3076923076923084</v>
      </c>
      <c r="M9" s="240">
        <v>8.8461538461538467</v>
      </c>
      <c r="N9" s="240">
        <v>9.1538461538461533</v>
      </c>
      <c r="O9" s="240">
        <v>9.384615384615385</v>
      </c>
      <c r="P9" s="240"/>
      <c r="Q9" s="240"/>
      <c r="R9" s="240"/>
      <c r="S9" s="240"/>
      <c r="T9" s="240">
        <v>9.0833333333333339</v>
      </c>
      <c r="U9" s="240">
        <v>9.3333333333333339</v>
      </c>
      <c r="V9" s="240">
        <v>9.6666666666666661</v>
      </c>
      <c r="W9" s="240"/>
      <c r="X9" s="240">
        <v>9.5714285714285712</v>
      </c>
      <c r="Y9" s="240">
        <v>9.7857142857142865</v>
      </c>
      <c r="Z9" s="240">
        <v>9.384615384615385</v>
      </c>
      <c r="AA9" s="240">
        <v>9.7142857142857135</v>
      </c>
      <c r="AB9" s="240">
        <v>8.2142857142857135</v>
      </c>
      <c r="AC9" s="240">
        <v>7.833333333333333</v>
      </c>
      <c r="AD9" s="240">
        <v>8.0769230769230766</v>
      </c>
      <c r="AE9" s="240">
        <v>8.5384615384615383</v>
      </c>
      <c r="AF9" s="240"/>
      <c r="AG9" s="251"/>
      <c r="AH9" s="257">
        <v>9.2660533028180083</v>
      </c>
      <c r="AI9" s="241">
        <v>8.1665532108009984</v>
      </c>
      <c r="AJ9" s="342"/>
    </row>
    <row r="10" spans="1:36" ht="45" customHeight="1" x14ac:dyDescent="0.3">
      <c r="A10" s="130">
        <v>32362</v>
      </c>
      <c r="B10" s="131" t="str">
        <f>VLOOKUP(A10,SEGMENTOS!$A$1:$C$14,2,0)</f>
        <v>Clientes Onshore - Porte B</v>
      </c>
      <c r="C10" s="132">
        <v>44505</v>
      </c>
      <c r="D10" s="133">
        <v>8.5</v>
      </c>
      <c r="E10" s="133">
        <v>8.6666666666666661</v>
      </c>
      <c r="F10" s="133">
        <v>8.8333333333333339</v>
      </c>
      <c r="G10" s="133">
        <v>8.625</v>
      </c>
      <c r="H10" s="133">
        <v>8.764705882352942</v>
      </c>
      <c r="I10" s="133">
        <v>9.1666666666666661</v>
      </c>
      <c r="J10" s="133">
        <v>9.1666666666666661</v>
      </c>
      <c r="K10" s="133">
        <v>9.1666666666666661</v>
      </c>
      <c r="L10" s="133">
        <v>8.8235294117647065</v>
      </c>
      <c r="M10" s="133">
        <v>8.2941176470588243</v>
      </c>
      <c r="N10" s="133">
        <v>8.882352941176471</v>
      </c>
      <c r="O10" s="133">
        <v>9.2941176470588243</v>
      </c>
      <c r="P10" s="133"/>
      <c r="Q10" s="133"/>
      <c r="R10" s="133"/>
      <c r="S10" s="133"/>
      <c r="T10" s="133">
        <v>9.0714285714285712</v>
      </c>
      <c r="U10" s="133">
        <v>9</v>
      </c>
      <c r="V10" s="133">
        <v>9</v>
      </c>
      <c r="W10" s="133"/>
      <c r="X10" s="133">
        <v>9.117647058823529</v>
      </c>
      <c r="Y10" s="133">
        <v>9.1764705882352935</v>
      </c>
      <c r="Z10" s="133">
        <v>8.8000000000000007</v>
      </c>
      <c r="AA10" s="133">
        <v>9.1111111111111107</v>
      </c>
      <c r="AB10" s="133">
        <v>7.8125</v>
      </c>
      <c r="AC10" s="133">
        <v>7.833333333333333</v>
      </c>
      <c r="AD10" s="133">
        <v>7.4705882352941178</v>
      </c>
      <c r="AE10" s="133">
        <v>7.8888888888888893</v>
      </c>
      <c r="AF10" s="133"/>
      <c r="AG10" s="168"/>
      <c r="AH10" s="172">
        <v>8.8496740839950192</v>
      </c>
      <c r="AI10" s="134">
        <v>7.7480478917230622</v>
      </c>
      <c r="AJ10" s="342"/>
    </row>
    <row r="11" spans="1:36" ht="45" customHeight="1" thickBot="1" x14ac:dyDescent="0.35">
      <c r="A11" s="135">
        <v>32363</v>
      </c>
      <c r="B11" s="136" t="str">
        <f>VLOOKUP(A11,SEGMENTOS!$A$1:$C$14,2,0)</f>
        <v>Clientes Onshore - Porte C</v>
      </c>
      <c r="C11" s="137">
        <v>44505</v>
      </c>
      <c r="D11" s="138">
        <v>8.25</v>
      </c>
      <c r="E11" s="138">
        <v>8.8181818181818183</v>
      </c>
      <c r="F11" s="138">
        <v>8.2727272727272734</v>
      </c>
      <c r="G11" s="138">
        <v>7.75</v>
      </c>
      <c r="H11" s="138">
        <v>8.3333333333333339</v>
      </c>
      <c r="I11" s="138">
        <v>8.6363636363636367</v>
      </c>
      <c r="J11" s="138">
        <v>8.5</v>
      </c>
      <c r="K11" s="138">
        <v>8.6666666666666661</v>
      </c>
      <c r="L11" s="138">
        <v>8.2727272727272734</v>
      </c>
      <c r="M11" s="138">
        <v>8</v>
      </c>
      <c r="N11" s="138">
        <v>8</v>
      </c>
      <c r="O11" s="138">
        <v>8.25</v>
      </c>
      <c r="P11" s="138"/>
      <c r="Q11" s="138"/>
      <c r="R11" s="138"/>
      <c r="S11" s="138"/>
      <c r="T11" s="138">
        <v>8.8000000000000007</v>
      </c>
      <c r="U11" s="138">
        <v>8.5</v>
      </c>
      <c r="V11" s="138">
        <v>8.7777777777777786</v>
      </c>
      <c r="W11" s="138"/>
      <c r="X11" s="138">
        <v>8.75</v>
      </c>
      <c r="Y11" s="138">
        <v>8.6666666666666661</v>
      </c>
      <c r="Z11" s="138">
        <v>8.6363636363636367</v>
      </c>
      <c r="AA11" s="138">
        <v>8.6666666666666661</v>
      </c>
      <c r="AB11" s="138">
        <v>8.0833333333333339</v>
      </c>
      <c r="AC11" s="138">
        <v>7.25</v>
      </c>
      <c r="AD11" s="138">
        <v>6.916666666666667</v>
      </c>
      <c r="AE11" s="138">
        <v>7.583333333333333</v>
      </c>
      <c r="AF11" s="138"/>
      <c r="AG11" s="169"/>
      <c r="AH11" s="173">
        <v>8.4262658380305435</v>
      </c>
      <c r="AI11" s="139">
        <v>7.2765486725663724</v>
      </c>
      <c r="AJ11" s="342"/>
    </row>
    <row r="12" spans="1:36" ht="45" customHeight="1" x14ac:dyDescent="0.3">
      <c r="A12" s="148">
        <v>32358</v>
      </c>
      <c r="B12" s="149" t="str">
        <f>VLOOKUP(A12,SEGMENTOS!$A$1:$C$14,2,0)</f>
        <v>Clientes Offshore - Porte A</v>
      </c>
      <c r="C12" s="150">
        <v>44505</v>
      </c>
      <c r="D12" s="151">
        <v>9</v>
      </c>
      <c r="E12" s="151">
        <v>8.454545454545455</v>
      </c>
      <c r="F12" s="151">
        <v>8.2727272727272734</v>
      </c>
      <c r="G12" s="151">
        <v>8.6999999999999993</v>
      </c>
      <c r="H12" s="151">
        <v>8.2222222222222214</v>
      </c>
      <c r="I12" s="151">
        <v>8.9</v>
      </c>
      <c r="J12" s="151">
        <v>9.1</v>
      </c>
      <c r="K12" s="151">
        <v>9.1111111111111107</v>
      </c>
      <c r="L12" s="151">
        <v>8.8888888888888893</v>
      </c>
      <c r="M12" s="151">
        <v>8.8888888888888893</v>
      </c>
      <c r="N12" s="151">
        <v>9.1111111111111107</v>
      </c>
      <c r="O12" s="151">
        <v>8.6666666666666661</v>
      </c>
      <c r="P12" s="151">
        <v>8.75</v>
      </c>
      <c r="Q12" s="151">
        <v>9</v>
      </c>
      <c r="R12" s="151"/>
      <c r="S12" s="151"/>
      <c r="T12" s="151">
        <v>9.125</v>
      </c>
      <c r="U12" s="151">
        <v>9</v>
      </c>
      <c r="V12" s="151">
        <v>9.25</v>
      </c>
      <c r="W12" s="151"/>
      <c r="X12" s="151">
        <v>8.6</v>
      </c>
      <c r="Y12" s="151">
        <v>8.9</v>
      </c>
      <c r="Z12" s="151">
        <v>8.8000000000000007</v>
      </c>
      <c r="AA12" s="151">
        <v>8.9</v>
      </c>
      <c r="AB12" s="151">
        <v>8.6</v>
      </c>
      <c r="AC12" s="151">
        <v>7.5</v>
      </c>
      <c r="AD12" s="151">
        <v>7.5</v>
      </c>
      <c r="AE12" s="151">
        <v>7.5</v>
      </c>
      <c r="AF12" s="151">
        <v>7.75</v>
      </c>
      <c r="AG12" s="167"/>
      <c r="AH12" s="219">
        <v>8.7787526070420814</v>
      </c>
      <c r="AI12" s="152">
        <v>7.5</v>
      </c>
      <c r="AJ12" s="342"/>
    </row>
    <row r="13" spans="1:36" ht="45" customHeight="1" x14ac:dyDescent="0.3">
      <c r="A13" s="130">
        <v>32359</v>
      </c>
      <c r="B13" s="131" t="str">
        <f>VLOOKUP(A13,SEGMENTOS!$A$1:$C$14,2,0)</f>
        <v>Clientes Offshore - Porte B</v>
      </c>
      <c r="C13" s="132">
        <v>44505</v>
      </c>
      <c r="D13" s="133">
        <v>9.8333333333333339</v>
      </c>
      <c r="E13" s="133">
        <v>10</v>
      </c>
      <c r="F13" s="133">
        <v>9.3333333333333339</v>
      </c>
      <c r="G13" s="133">
        <v>9.3333333333333339</v>
      </c>
      <c r="H13" s="133">
        <v>8.5</v>
      </c>
      <c r="I13" s="133">
        <v>9.6666666666666661</v>
      </c>
      <c r="J13" s="133">
        <v>9.8333333333333339</v>
      </c>
      <c r="K13" s="133">
        <v>9.6666666666666661</v>
      </c>
      <c r="L13" s="133">
        <v>9.5</v>
      </c>
      <c r="M13" s="133">
        <v>9.3333333333333339</v>
      </c>
      <c r="N13" s="133">
        <v>9.5</v>
      </c>
      <c r="O13" s="133">
        <v>9.6666666666666661</v>
      </c>
      <c r="P13" s="133">
        <v>9.6666666666666661</v>
      </c>
      <c r="Q13" s="133">
        <v>9.5</v>
      </c>
      <c r="R13" s="133"/>
      <c r="S13" s="133"/>
      <c r="T13" s="133">
        <v>9.5</v>
      </c>
      <c r="U13" s="133">
        <v>9.5</v>
      </c>
      <c r="V13" s="133">
        <v>9.6666666666666661</v>
      </c>
      <c r="W13" s="133"/>
      <c r="X13" s="133">
        <v>9.6666666666666661</v>
      </c>
      <c r="Y13" s="133">
        <v>9.6666666666666661</v>
      </c>
      <c r="Z13" s="133">
        <v>9.6666666666666661</v>
      </c>
      <c r="AA13" s="133">
        <v>9.8333333333333339</v>
      </c>
      <c r="AB13" s="133">
        <v>9</v>
      </c>
      <c r="AC13" s="133">
        <v>8</v>
      </c>
      <c r="AD13" s="133">
        <v>8</v>
      </c>
      <c r="AE13" s="133">
        <v>9.4</v>
      </c>
      <c r="AF13" s="133">
        <v>8.8000000000000007</v>
      </c>
      <c r="AG13" s="168"/>
      <c r="AH13" s="172">
        <v>9.5123931623931632</v>
      </c>
      <c r="AI13" s="134">
        <v>8.520353982300886</v>
      </c>
      <c r="AJ13" s="342"/>
    </row>
    <row r="14" spans="1:36" ht="45" customHeight="1" thickBot="1" x14ac:dyDescent="0.35">
      <c r="A14" s="135">
        <v>32360</v>
      </c>
      <c r="B14" s="136" t="str">
        <f>VLOOKUP(A14,SEGMENTOS!$A$1:$C$14,2,0)</f>
        <v>Clientes Offshore - Porte C</v>
      </c>
      <c r="C14" s="137">
        <v>44505</v>
      </c>
      <c r="D14" s="138">
        <v>8.75</v>
      </c>
      <c r="E14" s="138">
        <v>9.25</v>
      </c>
      <c r="F14" s="138">
        <v>8.75</v>
      </c>
      <c r="G14" s="138">
        <v>7.5</v>
      </c>
      <c r="H14" s="138">
        <v>8.5</v>
      </c>
      <c r="I14" s="138">
        <v>9.25</v>
      </c>
      <c r="J14" s="138">
        <v>9.5</v>
      </c>
      <c r="K14" s="138">
        <v>9.5</v>
      </c>
      <c r="L14" s="138">
        <v>8.75</v>
      </c>
      <c r="M14" s="138">
        <v>8.75</v>
      </c>
      <c r="N14" s="138">
        <v>9</v>
      </c>
      <c r="O14" s="138">
        <v>9.25</v>
      </c>
      <c r="P14" s="138">
        <v>9</v>
      </c>
      <c r="Q14" s="138">
        <v>9</v>
      </c>
      <c r="R14" s="138"/>
      <c r="S14" s="138"/>
      <c r="T14" s="138">
        <v>9</v>
      </c>
      <c r="U14" s="138">
        <v>10</v>
      </c>
      <c r="V14" s="138">
        <v>10</v>
      </c>
      <c r="W14" s="138"/>
      <c r="X14" s="138">
        <v>8.75</v>
      </c>
      <c r="Y14" s="138">
        <v>9</v>
      </c>
      <c r="Z14" s="138">
        <v>9.25</v>
      </c>
      <c r="AA14" s="138">
        <v>9.25</v>
      </c>
      <c r="AB14" s="138">
        <v>8.25</v>
      </c>
      <c r="AC14" s="138">
        <v>7.5</v>
      </c>
      <c r="AD14" s="138">
        <v>7.5</v>
      </c>
      <c r="AE14" s="138">
        <v>7.75</v>
      </c>
      <c r="AF14" s="138">
        <v>8.6666666666666661</v>
      </c>
      <c r="AG14" s="169"/>
      <c r="AH14" s="173">
        <v>8.994039586144849</v>
      </c>
      <c r="AI14" s="139">
        <v>7.5929203539823016</v>
      </c>
      <c r="AJ14" s="342"/>
    </row>
  </sheetData>
  <sheetProtection selectLockedCells="1" selectUnlockedCells="1"/>
  <autoFilter ref="A1:AI1" xr:uid="{063B7558-578F-4121-A96A-C842ED419840}"/>
  <conditionalFormatting sqref="A2:A14">
    <cfRule type="duplicateValues" dxfId="37" priority="1"/>
  </conditionalFormatting>
  <conditionalFormatting sqref="A2:B14">
    <cfRule type="duplicateValues" dxfId="36" priority="2"/>
  </conditionalFormatting>
  <conditionalFormatting sqref="A2:AI14">
    <cfRule type="containsBlanks" dxfId="35" priority="3">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AB34-CAC7-41C1-9EA0-E3B879B2B30F}">
  <dimension ref="A1:AJ14"/>
  <sheetViews>
    <sheetView windowProtection="1" showGridLines="0" zoomScale="60" zoomScaleNormal="6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18.109375" defaultRowHeight="14.4" x14ac:dyDescent="0.3"/>
  <cols>
    <col min="1" max="1" width="21.6640625" style="1" customWidth="1"/>
    <col min="2" max="2" width="45.77734375" style="1" customWidth="1"/>
    <col min="3" max="3" width="18.6640625" style="1" customWidth="1"/>
    <col min="4" max="33" width="12.6640625" style="1" customWidth="1"/>
    <col min="34" max="16384" width="18.109375" style="1"/>
  </cols>
  <sheetData>
    <row r="1" spans="1:36" ht="49.95" customHeight="1" thickBot="1" x14ac:dyDescent="0.35">
      <c r="A1" s="157" t="s">
        <v>6</v>
      </c>
      <c r="B1" s="158" t="s">
        <v>7</v>
      </c>
      <c r="C1" s="158" t="s">
        <v>2</v>
      </c>
      <c r="D1" s="159">
        <v>1</v>
      </c>
      <c r="E1" s="159">
        <v>2</v>
      </c>
      <c r="F1" s="159">
        <v>3</v>
      </c>
      <c r="G1" s="159">
        <v>4</v>
      </c>
      <c r="H1" s="159">
        <v>5</v>
      </c>
      <c r="I1" s="159">
        <v>6</v>
      </c>
      <c r="J1" s="159">
        <v>7</v>
      </c>
      <c r="K1" s="159">
        <v>8</v>
      </c>
      <c r="L1" s="159">
        <v>9</v>
      </c>
      <c r="M1" s="159">
        <v>10</v>
      </c>
      <c r="N1" s="159">
        <v>11</v>
      </c>
      <c r="O1" s="159">
        <v>12</v>
      </c>
      <c r="P1" s="159">
        <v>13</v>
      </c>
      <c r="Q1" s="159">
        <v>14</v>
      </c>
      <c r="R1" s="159">
        <v>15</v>
      </c>
      <c r="S1" s="159">
        <v>16</v>
      </c>
      <c r="T1" s="159">
        <v>17</v>
      </c>
      <c r="U1" s="159">
        <v>18</v>
      </c>
      <c r="V1" s="159">
        <v>19</v>
      </c>
      <c r="W1" s="159">
        <v>20</v>
      </c>
      <c r="X1" s="159">
        <v>21</v>
      </c>
      <c r="Y1" s="159">
        <v>22</v>
      </c>
      <c r="Z1" s="159">
        <v>23</v>
      </c>
      <c r="AA1" s="159">
        <v>24</v>
      </c>
      <c r="AB1" s="159">
        <v>25</v>
      </c>
      <c r="AC1" s="159">
        <v>26</v>
      </c>
      <c r="AD1" s="159">
        <v>27</v>
      </c>
      <c r="AE1" s="159">
        <v>28</v>
      </c>
      <c r="AF1" s="159">
        <v>29</v>
      </c>
      <c r="AG1" s="166">
        <v>30</v>
      </c>
      <c r="AH1" s="174" t="s">
        <v>52</v>
      </c>
      <c r="AI1" s="175" t="s">
        <v>53</v>
      </c>
    </row>
    <row r="2" spans="1:36" ht="45" customHeight="1" thickBot="1" x14ac:dyDescent="0.35">
      <c r="A2" s="200">
        <v>2900</v>
      </c>
      <c r="B2" s="201" t="str">
        <f>VLOOKUP(A2,SEGMENTOS!$A$1:$C$14,2,0)</f>
        <v>Mercado</v>
      </c>
      <c r="C2" s="202">
        <v>44139</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4"/>
      <c r="AH2" s="205"/>
      <c r="AI2" s="206"/>
      <c r="AJ2" s="342"/>
    </row>
    <row r="3" spans="1:36" ht="45" customHeight="1" thickBot="1" x14ac:dyDescent="0.35">
      <c r="A3" s="224">
        <v>32351</v>
      </c>
      <c r="B3" s="225" t="str">
        <f>VLOOKUP(A3,SEGMENTOS!$A$1:$C$14,2,0)</f>
        <v>Clientes Onshore e Offshore</v>
      </c>
      <c r="C3" s="226">
        <v>44139</v>
      </c>
      <c r="D3" s="227">
        <v>8.9420289855072461</v>
      </c>
      <c r="E3" s="227">
        <v>9.0285714285714285</v>
      </c>
      <c r="F3" s="227">
        <v>8.72463768115942</v>
      </c>
      <c r="G3" s="227">
        <v>8.5428571428571427</v>
      </c>
      <c r="H3" s="227">
        <v>8.7313432835820901</v>
      </c>
      <c r="I3" s="227">
        <v>8.9166666666666661</v>
      </c>
      <c r="J3" s="227">
        <v>8.774647887323944</v>
      </c>
      <c r="K3" s="227">
        <v>9.1527777777777786</v>
      </c>
      <c r="L3" s="227">
        <v>8.5967741935483879</v>
      </c>
      <c r="M3" s="227">
        <v>8.617647058823529</v>
      </c>
      <c r="N3" s="227">
        <v>8.7727272727272734</v>
      </c>
      <c r="O3" s="227">
        <v>8.9850746268656714</v>
      </c>
      <c r="P3" s="227">
        <v>8.7272727272727266</v>
      </c>
      <c r="Q3" s="227">
        <v>9</v>
      </c>
      <c r="R3" s="227"/>
      <c r="S3" s="227"/>
      <c r="T3" s="227">
        <v>9.1875</v>
      </c>
      <c r="U3" s="227">
        <v>9.0483870967741939</v>
      </c>
      <c r="V3" s="227">
        <v>9.2769230769230777</v>
      </c>
      <c r="W3" s="227"/>
      <c r="X3" s="227">
        <v>9.0281690140845079</v>
      </c>
      <c r="Y3" s="227">
        <v>8.9857142857142858</v>
      </c>
      <c r="Z3" s="227">
        <v>8.9714285714285715</v>
      </c>
      <c r="AA3" s="227">
        <v>9.1944444444444446</v>
      </c>
      <c r="AB3" s="227">
        <v>8.3055555555555554</v>
      </c>
      <c r="AC3" s="227">
        <v>7.7878787878787881</v>
      </c>
      <c r="AD3" s="227">
        <v>7.666666666666667</v>
      </c>
      <c r="AE3" s="227">
        <v>8.0149253731343286</v>
      </c>
      <c r="AF3" s="227">
        <v>8.9</v>
      </c>
      <c r="AG3" s="250"/>
      <c r="AH3" s="256">
        <v>8.9051660122163341</v>
      </c>
      <c r="AI3" s="228">
        <v>7.8355654387992697</v>
      </c>
      <c r="AJ3" s="342"/>
    </row>
    <row r="4" spans="1:36" ht="45" customHeight="1" x14ac:dyDescent="0.3">
      <c r="A4" s="237">
        <v>32354</v>
      </c>
      <c r="B4" s="238" t="str">
        <f>VLOOKUP(A4,SEGMENTOS!$A$1:$C$14,2,0)</f>
        <v>Clientes Onshore</v>
      </c>
      <c r="C4" s="239">
        <v>44139</v>
      </c>
      <c r="D4" s="240">
        <v>8.8409090909090917</v>
      </c>
      <c r="E4" s="240">
        <v>8.9777777777777779</v>
      </c>
      <c r="F4" s="240">
        <v>8.7727272727272734</v>
      </c>
      <c r="G4" s="240">
        <v>8.5111111111111111</v>
      </c>
      <c r="H4" s="240">
        <v>8.8809523809523814</v>
      </c>
      <c r="I4" s="240">
        <v>8.9347826086956523</v>
      </c>
      <c r="J4" s="240">
        <v>8.7608695652173907</v>
      </c>
      <c r="K4" s="240">
        <v>9.0869565217391308</v>
      </c>
      <c r="L4" s="240">
        <v>8.463414634146341</v>
      </c>
      <c r="M4" s="240">
        <v>8.545454545454545</v>
      </c>
      <c r="N4" s="240">
        <v>8.7380952380952372</v>
      </c>
      <c r="O4" s="240">
        <v>8.9047619047619051</v>
      </c>
      <c r="P4" s="240"/>
      <c r="Q4" s="240"/>
      <c r="R4" s="240"/>
      <c r="S4" s="240"/>
      <c r="T4" s="240">
        <v>9.0975609756097562</v>
      </c>
      <c r="U4" s="240">
        <v>8.9250000000000007</v>
      </c>
      <c r="V4" s="240">
        <v>9.2142857142857135</v>
      </c>
      <c r="W4" s="240"/>
      <c r="X4" s="240">
        <v>9</v>
      </c>
      <c r="Y4" s="240">
        <v>9.0652173913043477</v>
      </c>
      <c r="Z4" s="240">
        <v>8.9565217391304355</v>
      </c>
      <c r="AA4" s="240">
        <v>9.1304347826086953</v>
      </c>
      <c r="AB4" s="240">
        <v>8.2391304347826093</v>
      </c>
      <c r="AC4" s="240">
        <v>7.6363636363636367</v>
      </c>
      <c r="AD4" s="240">
        <v>7.5897435897435894</v>
      </c>
      <c r="AE4" s="240">
        <v>7.8863636363636367</v>
      </c>
      <c r="AF4" s="240"/>
      <c r="AG4" s="251"/>
      <c r="AH4" s="257">
        <v>8.8665697442333187</v>
      </c>
      <c r="AI4" s="241">
        <v>7.7142013079513081</v>
      </c>
      <c r="AJ4" s="342"/>
    </row>
    <row r="5" spans="1:36" ht="45" customHeight="1" thickBot="1" x14ac:dyDescent="0.35">
      <c r="A5" s="135">
        <v>32353</v>
      </c>
      <c r="B5" s="136" t="str">
        <f>VLOOKUP(A5,SEGMENTOS!$A$1:$C$14,2,0)</f>
        <v>Clientes Offshore</v>
      </c>
      <c r="C5" s="137">
        <v>44139</v>
      </c>
      <c r="D5" s="138">
        <v>9.1199999999999992</v>
      </c>
      <c r="E5" s="138">
        <v>9.1199999999999992</v>
      </c>
      <c r="F5" s="138">
        <v>8.64</v>
      </c>
      <c r="G5" s="138">
        <v>8.6</v>
      </c>
      <c r="H5" s="138">
        <v>8.48</v>
      </c>
      <c r="I5" s="138">
        <v>8.884615384615385</v>
      </c>
      <c r="J5" s="138">
        <v>8.8000000000000007</v>
      </c>
      <c r="K5" s="138">
        <v>9.2692307692307701</v>
      </c>
      <c r="L5" s="138">
        <v>8.8571428571428577</v>
      </c>
      <c r="M5" s="138">
        <v>8.75</v>
      </c>
      <c r="N5" s="138">
        <v>8.8333333333333339</v>
      </c>
      <c r="O5" s="138">
        <v>9.1199999999999992</v>
      </c>
      <c r="P5" s="138">
        <v>8.7272727272727266</v>
      </c>
      <c r="Q5" s="138">
        <v>9</v>
      </c>
      <c r="R5" s="138"/>
      <c r="S5" s="138"/>
      <c r="T5" s="138">
        <v>9.3478260869565215</v>
      </c>
      <c r="U5" s="138">
        <v>9.2727272727272734</v>
      </c>
      <c r="V5" s="138">
        <v>9.3913043478260878</v>
      </c>
      <c r="W5" s="138"/>
      <c r="X5" s="138">
        <v>9.08</v>
      </c>
      <c r="Y5" s="138">
        <v>8.8333333333333339</v>
      </c>
      <c r="Z5" s="138">
        <v>9</v>
      </c>
      <c r="AA5" s="138">
        <v>9.3076923076923084</v>
      </c>
      <c r="AB5" s="138">
        <v>8.4230769230769234</v>
      </c>
      <c r="AC5" s="138">
        <v>8.0909090909090917</v>
      </c>
      <c r="AD5" s="138">
        <v>7.8095238095238093</v>
      </c>
      <c r="AE5" s="138">
        <v>8.2608695652173907</v>
      </c>
      <c r="AF5" s="138">
        <v>8.9</v>
      </c>
      <c r="AG5" s="169"/>
      <c r="AH5" s="173">
        <v>8.9683923812618804</v>
      </c>
      <c r="AI5" s="139">
        <v>8.0709998536085479</v>
      </c>
      <c r="AJ5" s="342"/>
    </row>
    <row r="6" spans="1:36" ht="45" customHeight="1" x14ac:dyDescent="0.3">
      <c r="A6" s="237">
        <v>32355</v>
      </c>
      <c r="B6" s="238" t="str">
        <f>VLOOKUP(A6,SEGMENTOS!$A$1:$C$14,2,0)</f>
        <v>Clientes Onshore e Offshore - Porte A</v>
      </c>
      <c r="C6" s="239">
        <v>44139</v>
      </c>
      <c r="D6" s="240">
        <v>8.9444444444444446</v>
      </c>
      <c r="E6" s="240">
        <v>9.0555555555555554</v>
      </c>
      <c r="F6" s="240">
        <v>8.4705882352941178</v>
      </c>
      <c r="G6" s="240">
        <v>8.3333333333333339</v>
      </c>
      <c r="H6" s="240">
        <v>8</v>
      </c>
      <c r="I6" s="240">
        <v>8.526315789473685</v>
      </c>
      <c r="J6" s="240">
        <v>8.3333333333333339</v>
      </c>
      <c r="K6" s="240">
        <v>9.1052631578947363</v>
      </c>
      <c r="L6" s="240">
        <v>8.3888888888888893</v>
      </c>
      <c r="M6" s="240">
        <v>8.2631578947368425</v>
      </c>
      <c r="N6" s="240">
        <v>8.6315789473684212</v>
      </c>
      <c r="O6" s="240">
        <v>9.0526315789473681</v>
      </c>
      <c r="P6" s="240">
        <v>8.5</v>
      </c>
      <c r="Q6" s="240">
        <v>8.5</v>
      </c>
      <c r="R6" s="240"/>
      <c r="S6" s="240"/>
      <c r="T6" s="240">
        <v>9</v>
      </c>
      <c r="U6" s="240">
        <v>8.764705882352942</v>
      </c>
      <c r="V6" s="240">
        <v>9.3333333333333339</v>
      </c>
      <c r="W6" s="240"/>
      <c r="X6" s="240">
        <v>8.7368421052631575</v>
      </c>
      <c r="Y6" s="240">
        <v>8.7222222222222214</v>
      </c>
      <c r="Z6" s="240">
        <v>8.6842105263157894</v>
      </c>
      <c r="AA6" s="240">
        <v>9.2105263157894743</v>
      </c>
      <c r="AB6" s="240">
        <v>8.2105263157894743</v>
      </c>
      <c r="AC6" s="240">
        <v>7.7058823529411766</v>
      </c>
      <c r="AD6" s="240">
        <v>7.7647058823529411</v>
      </c>
      <c r="AE6" s="240">
        <v>8</v>
      </c>
      <c r="AF6" s="240">
        <v>8.6666666666666661</v>
      </c>
      <c r="AG6" s="251"/>
      <c r="AH6" s="257">
        <v>8.7003746114673586</v>
      </c>
      <c r="AI6" s="241">
        <v>7.8306100217864927</v>
      </c>
      <c r="AJ6" s="342"/>
    </row>
    <row r="7" spans="1:36" ht="45" customHeight="1" x14ac:dyDescent="0.3">
      <c r="A7" s="130">
        <v>32356</v>
      </c>
      <c r="B7" s="131" t="str">
        <f>VLOOKUP(A7,SEGMENTOS!$A$1:$C$14,2,0)</f>
        <v>Clientes Onshore e Offshore - Porte B</v>
      </c>
      <c r="C7" s="132">
        <v>44139</v>
      </c>
      <c r="D7" s="133">
        <v>8.9714285714285715</v>
      </c>
      <c r="E7" s="133">
        <v>9.1999999999999993</v>
      </c>
      <c r="F7" s="133">
        <v>8.8285714285714292</v>
      </c>
      <c r="G7" s="133">
        <v>8.6</v>
      </c>
      <c r="H7" s="133">
        <v>9.0588235294117645</v>
      </c>
      <c r="I7" s="133">
        <v>9</v>
      </c>
      <c r="J7" s="133">
        <v>8.8888888888888893</v>
      </c>
      <c r="K7" s="133">
        <v>9.1111111111111107</v>
      </c>
      <c r="L7" s="133">
        <v>8.5483870967741939</v>
      </c>
      <c r="M7" s="133">
        <v>8.764705882352942</v>
      </c>
      <c r="N7" s="133">
        <v>8.764705882352942</v>
      </c>
      <c r="O7" s="133">
        <v>8.8857142857142861</v>
      </c>
      <c r="P7" s="133">
        <v>8.8000000000000007</v>
      </c>
      <c r="Q7" s="133">
        <v>9.4</v>
      </c>
      <c r="R7" s="133"/>
      <c r="S7" s="133"/>
      <c r="T7" s="133">
        <v>9.1999999999999993</v>
      </c>
      <c r="U7" s="133">
        <v>9.0344827586206904</v>
      </c>
      <c r="V7" s="133">
        <v>9.2258064516129039</v>
      </c>
      <c r="W7" s="133"/>
      <c r="X7" s="133">
        <v>9.1428571428571423</v>
      </c>
      <c r="Y7" s="133">
        <v>9.0857142857142854</v>
      </c>
      <c r="Z7" s="133">
        <v>9.0882352941176467</v>
      </c>
      <c r="AA7" s="133">
        <v>9.2777777777777786</v>
      </c>
      <c r="AB7" s="133">
        <v>8.3055555555555554</v>
      </c>
      <c r="AC7" s="133">
        <v>8.2058823529411757</v>
      </c>
      <c r="AD7" s="133">
        <v>7.8275862068965516</v>
      </c>
      <c r="AE7" s="133">
        <v>8.2941176470588243</v>
      </c>
      <c r="AF7" s="133">
        <v>9</v>
      </c>
      <c r="AG7" s="168"/>
      <c r="AH7" s="172">
        <v>8.976435370190428</v>
      </c>
      <c r="AI7" s="134">
        <v>8.1278172188415603</v>
      </c>
      <c r="AJ7" s="342"/>
    </row>
    <row r="8" spans="1:36" ht="45" customHeight="1" thickBot="1" x14ac:dyDescent="0.35">
      <c r="A8" s="135">
        <v>32357</v>
      </c>
      <c r="B8" s="136" t="str">
        <f>VLOOKUP(A8,SEGMENTOS!$A$1:$C$14,2,0)</f>
        <v>Clientes Onshore e Offshore - Porte C</v>
      </c>
      <c r="C8" s="137">
        <v>44139</v>
      </c>
      <c r="D8" s="138">
        <v>8.875</v>
      </c>
      <c r="E8" s="138">
        <v>8.6470588235294112</v>
      </c>
      <c r="F8" s="138">
        <v>8.764705882352942</v>
      </c>
      <c r="G8" s="138">
        <v>8.6470588235294112</v>
      </c>
      <c r="H8" s="138">
        <v>8.9285714285714288</v>
      </c>
      <c r="I8" s="138">
        <v>9.1764705882352935</v>
      </c>
      <c r="J8" s="138">
        <v>9</v>
      </c>
      <c r="K8" s="138">
        <v>9.2941176470588243</v>
      </c>
      <c r="L8" s="138">
        <v>9</v>
      </c>
      <c r="M8" s="138">
        <v>8.7333333333333325</v>
      </c>
      <c r="N8" s="138">
        <v>9</v>
      </c>
      <c r="O8" s="138">
        <v>9.1538461538461533</v>
      </c>
      <c r="P8" s="138">
        <v>9</v>
      </c>
      <c r="Q8" s="138">
        <v>9</v>
      </c>
      <c r="R8" s="138"/>
      <c r="S8" s="138"/>
      <c r="T8" s="138">
        <v>9.3529411764705888</v>
      </c>
      <c r="U8" s="138">
        <v>9.375</v>
      </c>
      <c r="V8" s="138">
        <v>9.3125</v>
      </c>
      <c r="W8" s="138"/>
      <c r="X8" s="138">
        <v>9.117647058823529</v>
      </c>
      <c r="Y8" s="138">
        <v>9.0588235294117645</v>
      </c>
      <c r="Z8" s="138">
        <v>9.0588235294117645</v>
      </c>
      <c r="AA8" s="138">
        <v>9</v>
      </c>
      <c r="AB8" s="138">
        <v>8.4117647058823533</v>
      </c>
      <c r="AC8" s="138">
        <v>6.9333333333333336</v>
      </c>
      <c r="AD8" s="138">
        <v>7.2142857142857144</v>
      </c>
      <c r="AE8" s="138">
        <v>7.4375</v>
      </c>
      <c r="AF8" s="138">
        <v>9</v>
      </c>
      <c r="AG8" s="169"/>
      <c r="AH8" s="173">
        <v>9.0078260537639583</v>
      </c>
      <c r="AI8" s="139">
        <v>7.1996720679012345</v>
      </c>
      <c r="AJ8" s="342"/>
    </row>
    <row r="9" spans="1:36" ht="45" customHeight="1" x14ac:dyDescent="0.3">
      <c r="A9" s="237">
        <v>32361</v>
      </c>
      <c r="B9" s="238" t="str">
        <f>VLOOKUP(A9,SEGMENTOS!$A$1:$C$14,2,0)</f>
        <v>Clientes Onshore - Porte A</v>
      </c>
      <c r="C9" s="239">
        <v>44139</v>
      </c>
      <c r="D9" s="240">
        <v>9</v>
      </c>
      <c r="E9" s="240">
        <v>9</v>
      </c>
      <c r="F9" s="240">
        <v>8.7777777777777786</v>
      </c>
      <c r="G9" s="240">
        <v>8.9</v>
      </c>
      <c r="H9" s="240">
        <v>8.6</v>
      </c>
      <c r="I9" s="240">
        <v>8.9</v>
      </c>
      <c r="J9" s="240">
        <v>8.6999999999999993</v>
      </c>
      <c r="K9" s="240">
        <v>9.3000000000000007</v>
      </c>
      <c r="L9" s="240">
        <v>8.6</v>
      </c>
      <c r="M9" s="240">
        <v>8.4</v>
      </c>
      <c r="N9" s="240">
        <v>9</v>
      </c>
      <c r="O9" s="240">
        <v>9.1999999999999993</v>
      </c>
      <c r="P9" s="240"/>
      <c r="Q9" s="240"/>
      <c r="R9" s="240"/>
      <c r="S9" s="240"/>
      <c r="T9" s="240">
        <v>9.125</v>
      </c>
      <c r="U9" s="240">
        <v>8.875</v>
      </c>
      <c r="V9" s="240">
        <v>9.4444444444444446</v>
      </c>
      <c r="W9" s="240"/>
      <c r="X9" s="240">
        <v>9</v>
      </c>
      <c r="Y9" s="240">
        <v>9.1999999999999993</v>
      </c>
      <c r="Z9" s="240">
        <v>9</v>
      </c>
      <c r="AA9" s="240">
        <v>9.4</v>
      </c>
      <c r="AB9" s="240">
        <v>8.1</v>
      </c>
      <c r="AC9" s="240">
        <v>7.7777777777777777</v>
      </c>
      <c r="AD9" s="240">
        <v>8</v>
      </c>
      <c r="AE9" s="240">
        <v>8.3333333333333339</v>
      </c>
      <c r="AF9" s="240"/>
      <c r="AG9" s="251"/>
      <c r="AH9" s="257">
        <v>8.9474201365139461</v>
      </c>
      <c r="AI9" s="241">
        <v>8.0457818930041149</v>
      </c>
      <c r="AJ9" s="342"/>
    </row>
    <row r="10" spans="1:36" ht="45" customHeight="1" x14ac:dyDescent="0.3">
      <c r="A10" s="130">
        <v>32362</v>
      </c>
      <c r="B10" s="131" t="str">
        <f>VLOOKUP(A10,SEGMENTOS!$A$1:$C$14,2,0)</f>
        <v>Clientes Onshore - Porte B</v>
      </c>
      <c r="C10" s="132">
        <v>44139</v>
      </c>
      <c r="D10" s="133">
        <v>8.6818181818181817</v>
      </c>
      <c r="E10" s="133">
        <v>9.045454545454545</v>
      </c>
      <c r="F10" s="133">
        <v>8.7272727272727266</v>
      </c>
      <c r="G10" s="133">
        <v>8.1818181818181817</v>
      </c>
      <c r="H10" s="133">
        <v>8.9090909090909083</v>
      </c>
      <c r="I10" s="133">
        <v>8.7391304347826093</v>
      </c>
      <c r="J10" s="133">
        <v>8.5217391304347831</v>
      </c>
      <c r="K10" s="133">
        <v>8.8260869565217384</v>
      </c>
      <c r="L10" s="133">
        <v>8.1363636363636367</v>
      </c>
      <c r="M10" s="133">
        <v>8.5217391304347831</v>
      </c>
      <c r="N10" s="133">
        <v>8.4782608695652169</v>
      </c>
      <c r="O10" s="133">
        <v>8.6086956521739122</v>
      </c>
      <c r="P10" s="133"/>
      <c r="Q10" s="133"/>
      <c r="R10" s="133"/>
      <c r="S10" s="133"/>
      <c r="T10" s="133">
        <v>8.85</v>
      </c>
      <c r="U10" s="133">
        <v>8.6315789473684212</v>
      </c>
      <c r="V10" s="133">
        <v>8.9047619047619051</v>
      </c>
      <c r="W10" s="133"/>
      <c r="X10" s="133">
        <v>8.8695652173913047</v>
      </c>
      <c r="Y10" s="133">
        <v>8.8695652173913047</v>
      </c>
      <c r="Z10" s="133">
        <v>8.7826086956521738</v>
      </c>
      <c r="AA10" s="133">
        <v>9.0434782608695645</v>
      </c>
      <c r="AB10" s="133">
        <v>8.1739130434782616</v>
      </c>
      <c r="AC10" s="133">
        <v>8</v>
      </c>
      <c r="AD10" s="133">
        <v>7.6315789473684212</v>
      </c>
      <c r="AE10" s="133">
        <v>7.9545454545454541</v>
      </c>
      <c r="AF10" s="133"/>
      <c r="AG10" s="168"/>
      <c r="AH10" s="172">
        <v>8.6904889599759674</v>
      </c>
      <c r="AI10" s="134">
        <v>7.8759192805245437</v>
      </c>
      <c r="AJ10" s="342"/>
    </row>
    <row r="11" spans="1:36" ht="45" customHeight="1" thickBot="1" x14ac:dyDescent="0.35">
      <c r="A11" s="135">
        <v>32363</v>
      </c>
      <c r="B11" s="136" t="str">
        <f>VLOOKUP(A11,SEGMENTOS!$A$1:$C$14,2,0)</f>
        <v>Clientes Onshore - Porte C</v>
      </c>
      <c r="C11" s="137">
        <v>44139</v>
      </c>
      <c r="D11" s="138">
        <v>9</v>
      </c>
      <c r="E11" s="138">
        <v>8.8461538461538467</v>
      </c>
      <c r="F11" s="138">
        <v>8.8461538461538467</v>
      </c>
      <c r="G11" s="138">
        <v>8.7692307692307701</v>
      </c>
      <c r="H11" s="138">
        <v>9.1</v>
      </c>
      <c r="I11" s="138">
        <v>9.3076923076923084</v>
      </c>
      <c r="J11" s="138">
        <v>9.2307692307692299</v>
      </c>
      <c r="K11" s="138">
        <v>9.384615384615385</v>
      </c>
      <c r="L11" s="138">
        <v>9.1111111111111107</v>
      </c>
      <c r="M11" s="138">
        <v>8.7272727272727266</v>
      </c>
      <c r="N11" s="138">
        <v>9.1111111111111107</v>
      </c>
      <c r="O11" s="138">
        <v>9.3333333333333339</v>
      </c>
      <c r="P11" s="138"/>
      <c r="Q11" s="138"/>
      <c r="R11" s="138"/>
      <c r="S11" s="138"/>
      <c r="T11" s="138">
        <v>9.4615384615384617</v>
      </c>
      <c r="U11" s="138">
        <v>9.384615384615385</v>
      </c>
      <c r="V11" s="138">
        <v>9.5833333333333339</v>
      </c>
      <c r="W11" s="138"/>
      <c r="X11" s="138">
        <v>9.2307692307692299</v>
      </c>
      <c r="Y11" s="138">
        <v>9.3076923076923084</v>
      </c>
      <c r="Z11" s="138">
        <v>9.2307692307692299</v>
      </c>
      <c r="AA11" s="138">
        <v>9.0769230769230766</v>
      </c>
      <c r="AB11" s="138">
        <v>8.4615384615384617</v>
      </c>
      <c r="AC11" s="138">
        <v>6.9230769230769234</v>
      </c>
      <c r="AD11" s="138">
        <v>7.1818181818181817</v>
      </c>
      <c r="AE11" s="138">
        <v>7.4615384615384617</v>
      </c>
      <c r="AF11" s="138"/>
      <c r="AG11" s="169"/>
      <c r="AH11" s="173">
        <v>9.1333253960898144</v>
      </c>
      <c r="AI11" s="139">
        <v>7.1954804454804453</v>
      </c>
      <c r="AJ11" s="342"/>
    </row>
    <row r="12" spans="1:36" ht="45" customHeight="1" x14ac:dyDescent="0.3">
      <c r="A12" s="148">
        <v>32358</v>
      </c>
      <c r="B12" s="149" t="str">
        <f>VLOOKUP(A12,SEGMENTOS!$A$1:$C$14,2,0)</f>
        <v>Clientes Offshore - Porte A</v>
      </c>
      <c r="C12" s="150">
        <v>44139</v>
      </c>
      <c r="D12" s="151">
        <v>8.875</v>
      </c>
      <c r="E12" s="151">
        <v>9.125</v>
      </c>
      <c r="F12" s="151">
        <v>8.125</v>
      </c>
      <c r="G12" s="151">
        <v>7.625</v>
      </c>
      <c r="H12" s="151">
        <v>7.333333333333333</v>
      </c>
      <c r="I12" s="151">
        <v>8.1111111111111107</v>
      </c>
      <c r="J12" s="151">
        <v>7.875</v>
      </c>
      <c r="K12" s="151">
        <v>8.8888888888888893</v>
      </c>
      <c r="L12" s="151">
        <v>8.125</v>
      </c>
      <c r="M12" s="151">
        <v>8.1111111111111107</v>
      </c>
      <c r="N12" s="151">
        <v>8.2222222222222214</v>
      </c>
      <c r="O12" s="151">
        <v>8.8888888888888893</v>
      </c>
      <c r="P12" s="151">
        <v>8.5</v>
      </c>
      <c r="Q12" s="151">
        <v>8.5</v>
      </c>
      <c r="R12" s="151"/>
      <c r="S12" s="151"/>
      <c r="T12" s="151">
        <v>8.8888888888888893</v>
      </c>
      <c r="U12" s="151">
        <v>8.6666666666666661</v>
      </c>
      <c r="V12" s="151">
        <v>9.2222222222222214</v>
      </c>
      <c r="W12" s="151"/>
      <c r="X12" s="151">
        <v>8.4444444444444446</v>
      </c>
      <c r="Y12" s="151">
        <v>8.125</v>
      </c>
      <c r="Z12" s="151">
        <v>8.3333333333333339</v>
      </c>
      <c r="AA12" s="151">
        <v>9</v>
      </c>
      <c r="AB12" s="151">
        <v>8.3333333333333339</v>
      </c>
      <c r="AC12" s="151">
        <v>7.625</v>
      </c>
      <c r="AD12" s="151">
        <v>7.5</v>
      </c>
      <c r="AE12" s="151">
        <v>7.625</v>
      </c>
      <c r="AF12" s="151">
        <v>8.6666666666666661</v>
      </c>
      <c r="AG12" s="167"/>
      <c r="AH12" s="219">
        <v>8.4650968483664535</v>
      </c>
      <c r="AI12" s="152">
        <v>7.5885416666666661</v>
      </c>
      <c r="AJ12" s="342"/>
    </row>
    <row r="13" spans="1:36" ht="45" customHeight="1" x14ac:dyDescent="0.3">
      <c r="A13" s="130">
        <v>32359</v>
      </c>
      <c r="B13" s="131" t="str">
        <f>VLOOKUP(A13,SEGMENTOS!$A$1:$C$14,2,0)</f>
        <v>Clientes Offshore - Porte B</v>
      </c>
      <c r="C13" s="132">
        <v>44139</v>
      </c>
      <c r="D13" s="133">
        <v>9.4615384615384617</v>
      </c>
      <c r="E13" s="133">
        <v>9.4615384615384617</v>
      </c>
      <c r="F13" s="133">
        <v>9</v>
      </c>
      <c r="G13" s="133">
        <v>9.3076923076923084</v>
      </c>
      <c r="H13" s="133">
        <v>9.3333333333333339</v>
      </c>
      <c r="I13" s="133">
        <v>9.4615384615384617</v>
      </c>
      <c r="J13" s="133">
        <v>9.5384615384615383</v>
      </c>
      <c r="K13" s="133">
        <v>9.615384615384615</v>
      </c>
      <c r="L13" s="133">
        <v>9.5555555555555554</v>
      </c>
      <c r="M13" s="133">
        <v>9.2727272727272734</v>
      </c>
      <c r="N13" s="133">
        <v>9.3636363636363633</v>
      </c>
      <c r="O13" s="133">
        <v>9.4166666666666661</v>
      </c>
      <c r="P13" s="133">
        <v>8.8000000000000007</v>
      </c>
      <c r="Q13" s="133">
        <v>9.4</v>
      </c>
      <c r="R13" s="133"/>
      <c r="S13" s="133"/>
      <c r="T13" s="133">
        <v>9.9</v>
      </c>
      <c r="U13" s="133">
        <v>9.8000000000000007</v>
      </c>
      <c r="V13" s="133">
        <v>9.9</v>
      </c>
      <c r="W13" s="133"/>
      <c r="X13" s="133">
        <v>9.6666666666666661</v>
      </c>
      <c r="Y13" s="133">
        <v>9.5</v>
      </c>
      <c r="Z13" s="133">
        <v>9.7272727272727266</v>
      </c>
      <c r="AA13" s="133">
        <v>9.6923076923076916</v>
      </c>
      <c r="AB13" s="133">
        <v>8.5384615384615383</v>
      </c>
      <c r="AC13" s="133">
        <v>8.5833333333333339</v>
      </c>
      <c r="AD13" s="133">
        <v>8.1999999999999993</v>
      </c>
      <c r="AE13" s="133">
        <v>8.9166666666666661</v>
      </c>
      <c r="AF13" s="133">
        <v>9</v>
      </c>
      <c r="AG13" s="168"/>
      <c r="AH13" s="172">
        <v>9.4398686861461076</v>
      </c>
      <c r="AI13" s="134">
        <v>8.5934413580246911</v>
      </c>
      <c r="AJ13" s="342"/>
    </row>
    <row r="14" spans="1:36" ht="45" customHeight="1" thickBot="1" x14ac:dyDescent="0.35">
      <c r="A14" s="135">
        <v>32360</v>
      </c>
      <c r="B14" s="136" t="str">
        <f>VLOOKUP(A14,SEGMENTOS!$A$1:$C$14,2,0)</f>
        <v>Clientes Offshore - Porte C</v>
      </c>
      <c r="C14" s="137">
        <v>44139</v>
      </c>
      <c r="D14" s="138">
        <v>8.5</v>
      </c>
      <c r="E14" s="138">
        <v>8</v>
      </c>
      <c r="F14" s="138">
        <v>8.5</v>
      </c>
      <c r="G14" s="138">
        <v>8.25</v>
      </c>
      <c r="H14" s="138">
        <v>8.5</v>
      </c>
      <c r="I14" s="138">
        <v>8.75</v>
      </c>
      <c r="J14" s="138">
        <v>8.25</v>
      </c>
      <c r="K14" s="138">
        <v>9</v>
      </c>
      <c r="L14" s="138">
        <v>8.75</v>
      </c>
      <c r="M14" s="138">
        <v>8.75</v>
      </c>
      <c r="N14" s="138">
        <v>8.75</v>
      </c>
      <c r="O14" s="138">
        <v>8.75</v>
      </c>
      <c r="P14" s="138">
        <v>9</v>
      </c>
      <c r="Q14" s="138">
        <v>9</v>
      </c>
      <c r="R14" s="138"/>
      <c r="S14" s="138"/>
      <c r="T14" s="138">
        <v>9</v>
      </c>
      <c r="U14" s="138">
        <v>9.3333333333333339</v>
      </c>
      <c r="V14" s="138">
        <v>8.5</v>
      </c>
      <c r="W14" s="138"/>
      <c r="X14" s="138">
        <v>8.75</v>
      </c>
      <c r="Y14" s="138">
        <v>8.25</v>
      </c>
      <c r="Z14" s="138">
        <v>8.5</v>
      </c>
      <c r="AA14" s="138">
        <v>8.75</v>
      </c>
      <c r="AB14" s="138">
        <v>8.25</v>
      </c>
      <c r="AC14" s="138">
        <v>7</v>
      </c>
      <c r="AD14" s="138">
        <v>7.333333333333333</v>
      </c>
      <c r="AE14" s="138">
        <v>7.333333333333333</v>
      </c>
      <c r="AF14" s="138">
        <v>9</v>
      </c>
      <c r="AG14" s="169"/>
      <c r="AH14" s="173">
        <v>8.6767479538187082</v>
      </c>
      <c r="AI14" s="139">
        <v>7.2191358024691343</v>
      </c>
      <c r="AJ14" s="342"/>
    </row>
  </sheetData>
  <sheetProtection selectLockedCells="1" selectUnlockedCells="1"/>
  <autoFilter ref="A1:AI1" xr:uid="{063B7558-578F-4121-A96A-C842ED419840}"/>
  <conditionalFormatting sqref="A2:A14">
    <cfRule type="duplicateValues" dxfId="34" priority="1"/>
  </conditionalFormatting>
  <conditionalFormatting sqref="A2:B14">
    <cfRule type="duplicateValues" dxfId="33" priority="2"/>
  </conditionalFormatting>
  <conditionalFormatting sqref="A2:AI14">
    <cfRule type="containsBlanks" dxfId="32" priority="3">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A64B-C0D5-4FA6-B5EF-79F2069923F0}">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3" t="s">
        <v>6</v>
      </c>
      <c r="B1" s="164" t="s">
        <v>7</v>
      </c>
      <c r="C1" s="164" t="s">
        <v>2</v>
      </c>
      <c r="D1" s="165">
        <v>1</v>
      </c>
      <c r="E1" s="165">
        <v>2</v>
      </c>
      <c r="F1" s="165">
        <v>3</v>
      </c>
      <c r="G1" s="165">
        <v>4</v>
      </c>
      <c r="H1" s="165">
        <v>5</v>
      </c>
      <c r="I1" s="165">
        <v>6</v>
      </c>
      <c r="J1" s="165">
        <v>7</v>
      </c>
      <c r="K1" s="165">
        <v>8</v>
      </c>
      <c r="L1" s="165">
        <v>9</v>
      </c>
      <c r="M1" s="165">
        <v>10</v>
      </c>
      <c r="N1" s="165">
        <v>11</v>
      </c>
      <c r="O1" s="165">
        <v>12</v>
      </c>
      <c r="P1" s="165">
        <v>13</v>
      </c>
      <c r="Q1" s="165">
        <v>14</v>
      </c>
      <c r="R1" s="165">
        <v>15</v>
      </c>
      <c r="S1" s="165">
        <v>16</v>
      </c>
      <c r="T1" s="165">
        <v>17</v>
      </c>
      <c r="U1" s="165">
        <v>18</v>
      </c>
      <c r="V1" s="165">
        <v>19</v>
      </c>
      <c r="W1" s="165">
        <v>20</v>
      </c>
      <c r="X1" s="165">
        <v>21</v>
      </c>
      <c r="Y1" s="165">
        <v>22</v>
      </c>
      <c r="Z1" s="165">
        <v>23</v>
      </c>
      <c r="AA1" s="165">
        <v>24</v>
      </c>
      <c r="AB1" s="165">
        <v>25</v>
      </c>
      <c r="AC1" s="165">
        <v>26</v>
      </c>
      <c r="AD1" s="165">
        <v>27</v>
      </c>
      <c r="AE1" s="165">
        <v>28</v>
      </c>
      <c r="AF1" s="165">
        <v>29</v>
      </c>
      <c r="AG1" s="171">
        <v>30</v>
      </c>
      <c r="AH1" s="178" t="s">
        <v>46</v>
      </c>
      <c r="AI1" s="179" t="s">
        <v>47</v>
      </c>
    </row>
    <row r="2" spans="1:36" ht="45" customHeight="1" thickBot="1" x14ac:dyDescent="0.35">
      <c r="A2" s="200">
        <v>2900</v>
      </c>
      <c r="B2" s="217" t="str">
        <f>VLOOKUP(A2,SEGMENTOS!$A$1:$C$14,2,0)</f>
        <v>Mercado</v>
      </c>
      <c r="C2" s="249">
        <v>45957</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4"/>
      <c r="AH2" s="215">
        <v>0.76921631988784323</v>
      </c>
      <c r="AI2" s="216">
        <v>0.65085729151086325</v>
      </c>
      <c r="AJ2" s="342"/>
    </row>
    <row r="3" spans="1:36" ht="45" customHeight="1" thickBot="1" x14ac:dyDescent="0.35">
      <c r="A3" s="224">
        <v>32351</v>
      </c>
      <c r="B3" s="235" t="s">
        <v>135</v>
      </c>
      <c r="C3" s="236">
        <v>45957</v>
      </c>
      <c r="D3" s="233">
        <v>0.95081967213114749</v>
      </c>
      <c r="E3" s="233">
        <v>0.96666666666666667</v>
      </c>
      <c r="F3" s="233">
        <v>0.91666666666666663</v>
      </c>
      <c r="G3" s="233">
        <v>0.8666666666666667</v>
      </c>
      <c r="H3" s="233">
        <v>0.95161290322580649</v>
      </c>
      <c r="I3" s="233">
        <v>0.98461538461538467</v>
      </c>
      <c r="J3" s="233">
        <v>0.96875</v>
      </c>
      <c r="K3" s="233">
        <v>1</v>
      </c>
      <c r="L3" s="233">
        <v>0.890625</v>
      </c>
      <c r="M3" s="233">
        <v>0.93442622950819676</v>
      </c>
      <c r="N3" s="233">
        <v>0.921875</v>
      </c>
      <c r="O3" s="233">
        <v>0.984375</v>
      </c>
      <c r="P3" s="233">
        <v>0.91666666666666663</v>
      </c>
      <c r="Q3" s="233">
        <v>0.95833333333333337</v>
      </c>
      <c r="R3" s="233">
        <v>1</v>
      </c>
      <c r="S3" s="233">
        <v>1</v>
      </c>
      <c r="T3" s="233">
        <v>0.98360655737704916</v>
      </c>
      <c r="U3" s="233">
        <v>0.95081967213114749</v>
      </c>
      <c r="V3" s="233">
        <v>0.96721311475409832</v>
      </c>
      <c r="W3" s="233">
        <v>0.9838709677419355</v>
      </c>
      <c r="X3" s="233">
        <v>0.95081967213114749</v>
      </c>
      <c r="Y3" s="233">
        <v>0.95161290322580649</v>
      </c>
      <c r="Z3" s="233">
        <v>0.95081967213114749</v>
      </c>
      <c r="AA3" s="233">
        <v>1</v>
      </c>
      <c r="AB3" s="233">
        <v>0.9375</v>
      </c>
      <c r="AC3" s="233">
        <v>0.77586206896551724</v>
      </c>
      <c r="AD3" s="233">
        <v>0.7021276595744681</v>
      </c>
      <c r="AE3" s="233">
        <v>0.84482758620689657</v>
      </c>
      <c r="AF3" s="233">
        <v>0.95454545454545459</v>
      </c>
      <c r="AG3" s="254">
        <v>1</v>
      </c>
      <c r="AH3" s="260">
        <v>0.95580888263244801</v>
      </c>
      <c r="AI3" s="234">
        <v>0.85598090105279379</v>
      </c>
      <c r="AJ3" s="342"/>
    </row>
    <row r="4" spans="1:36" ht="45" customHeight="1" x14ac:dyDescent="0.3">
      <c r="A4" s="237">
        <v>32354</v>
      </c>
      <c r="B4" s="248" t="s">
        <v>67</v>
      </c>
      <c r="C4" s="249">
        <v>45957</v>
      </c>
      <c r="D4" s="246">
        <v>0.97297297297297303</v>
      </c>
      <c r="E4" s="246">
        <v>0.97222222222222221</v>
      </c>
      <c r="F4" s="246">
        <v>0.88888888888888884</v>
      </c>
      <c r="G4" s="246">
        <v>0.86111111111111116</v>
      </c>
      <c r="H4" s="246">
        <v>0.97297297297297303</v>
      </c>
      <c r="I4" s="246">
        <v>1</v>
      </c>
      <c r="J4" s="246">
        <v>1</v>
      </c>
      <c r="K4" s="246">
        <v>1</v>
      </c>
      <c r="L4" s="246">
        <v>0.83783783783783783</v>
      </c>
      <c r="M4" s="246">
        <v>0.91666666666666663</v>
      </c>
      <c r="N4" s="246">
        <v>0.89189189189189189</v>
      </c>
      <c r="O4" s="246">
        <v>0.97297297297297303</v>
      </c>
      <c r="P4" s="246"/>
      <c r="Q4" s="246"/>
      <c r="R4" s="246"/>
      <c r="S4" s="246"/>
      <c r="T4" s="246">
        <v>0.97142857142857142</v>
      </c>
      <c r="U4" s="246">
        <v>0.94117647058823528</v>
      </c>
      <c r="V4" s="246">
        <v>0.97058823529411764</v>
      </c>
      <c r="W4" s="246">
        <v>1</v>
      </c>
      <c r="X4" s="246">
        <v>1</v>
      </c>
      <c r="Y4" s="246">
        <v>0.97368421052631582</v>
      </c>
      <c r="Z4" s="246">
        <v>0.94444444444444442</v>
      </c>
      <c r="AA4" s="246">
        <v>1</v>
      </c>
      <c r="AB4" s="246">
        <v>0.91891891891891897</v>
      </c>
      <c r="AC4" s="246">
        <v>0.72222222222222221</v>
      </c>
      <c r="AD4" s="246">
        <v>0.65625</v>
      </c>
      <c r="AE4" s="246">
        <v>0.80555555555555558</v>
      </c>
      <c r="AF4" s="246"/>
      <c r="AG4" s="255"/>
      <c r="AH4" s="261">
        <v>0.95372624622660618</v>
      </c>
      <c r="AI4" s="247">
        <v>0.73044825941821645</v>
      </c>
      <c r="AJ4" s="342"/>
    </row>
    <row r="5" spans="1:36" ht="45" customHeight="1" thickBot="1" x14ac:dyDescent="0.35">
      <c r="A5" s="135">
        <v>32353</v>
      </c>
      <c r="B5" s="146" t="s">
        <v>68</v>
      </c>
      <c r="C5" s="147">
        <v>45957</v>
      </c>
      <c r="D5" s="184">
        <v>0.91666666666666663</v>
      </c>
      <c r="E5" s="184">
        <v>0.95833333333333337</v>
      </c>
      <c r="F5" s="184">
        <v>0.95833333333333337</v>
      </c>
      <c r="G5" s="184">
        <v>0.875</v>
      </c>
      <c r="H5" s="184">
        <v>0.92</v>
      </c>
      <c r="I5" s="184">
        <v>0.96296296296296291</v>
      </c>
      <c r="J5" s="184">
        <v>0.92592592592592593</v>
      </c>
      <c r="K5" s="184">
        <v>1</v>
      </c>
      <c r="L5" s="184">
        <v>0.96296296296296291</v>
      </c>
      <c r="M5" s="184">
        <v>0.96</v>
      </c>
      <c r="N5" s="184">
        <v>0.96296296296296291</v>
      </c>
      <c r="O5" s="184">
        <v>1</v>
      </c>
      <c r="P5" s="184">
        <v>0.91304347826086951</v>
      </c>
      <c r="Q5" s="184">
        <v>0.95652173913043481</v>
      </c>
      <c r="R5" s="184">
        <v>1</v>
      </c>
      <c r="S5" s="184">
        <v>1</v>
      </c>
      <c r="T5" s="184">
        <v>1</v>
      </c>
      <c r="U5" s="184">
        <v>0.96296296296296291</v>
      </c>
      <c r="V5" s="184">
        <v>0.96296296296296291</v>
      </c>
      <c r="W5" s="184">
        <v>0.96296296296296291</v>
      </c>
      <c r="X5" s="184">
        <v>0.875</v>
      </c>
      <c r="Y5" s="184">
        <v>0.91666666666666663</v>
      </c>
      <c r="Z5" s="184">
        <v>0.96</v>
      </c>
      <c r="AA5" s="184">
        <v>1</v>
      </c>
      <c r="AB5" s="184">
        <v>0.96296296296296291</v>
      </c>
      <c r="AC5" s="184">
        <v>0.86363636363636365</v>
      </c>
      <c r="AD5" s="184">
        <v>0.8</v>
      </c>
      <c r="AE5" s="184">
        <v>0.90909090909090906</v>
      </c>
      <c r="AF5" s="184">
        <v>0.95238095238095233</v>
      </c>
      <c r="AG5" s="185">
        <v>1</v>
      </c>
      <c r="AH5" s="198">
        <v>0.95500340913068449</v>
      </c>
      <c r="AI5" s="199">
        <v>0.90524278127370916</v>
      </c>
      <c r="AJ5" s="342"/>
    </row>
    <row r="6" spans="1:36" ht="45" customHeight="1" x14ac:dyDescent="0.3">
      <c r="A6" s="237">
        <v>32355</v>
      </c>
      <c r="B6" s="248" t="s">
        <v>132</v>
      </c>
      <c r="C6" s="249">
        <v>45957</v>
      </c>
      <c r="D6" s="246">
        <v>0.9375</v>
      </c>
      <c r="E6" s="246">
        <v>1</v>
      </c>
      <c r="F6" s="246">
        <v>1</v>
      </c>
      <c r="G6" s="246">
        <v>0.8</v>
      </c>
      <c r="H6" s="246">
        <v>0.8125</v>
      </c>
      <c r="I6" s="246">
        <v>1</v>
      </c>
      <c r="J6" s="246">
        <v>1</v>
      </c>
      <c r="K6" s="246">
        <v>1</v>
      </c>
      <c r="L6" s="246">
        <v>0.82352941176470584</v>
      </c>
      <c r="M6" s="246">
        <v>0.9375</v>
      </c>
      <c r="N6" s="246">
        <v>0.88235294117647056</v>
      </c>
      <c r="O6" s="246">
        <v>1</v>
      </c>
      <c r="P6" s="246">
        <v>0.83333333333333337</v>
      </c>
      <c r="Q6" s="246">
        <v>0.83333333333333337</v>
      </c>
      <c r="R6" s="246">
        <v>1</v>
      </c>
      <c r="S6" s="246">
        <v>1</v>
      </c>
      <c r="T6" s="246">
        <v>1</v>
      </c>
      <c r="U6" s="246">
        <v>0.9375</v>
      </c>
      <c r="V6" s="246">
        <v>1</v>
      </c>
      <c r="W6" s="246">
        <v>1</v>
      </c>
      <c r="X6" s="246">
        <v>1</v>
      </c>
      <c r="Y6" s="246">
        <v>1</v>
      </c>
      <c r="Z6" s="246">
        <v>0.94117647058823528</v>
      </c>
      <c r="AA6" s="246">
        <v>1</v>
      </c>
      <c r="AB6" s="246">
        <v>1</v>
      </c>
      <c r="AC6" s="246">
        <v>0.8571428571428571</v>
      </c>
      <c r="AD6" s="246">
        <v>0.9</v>
      </c>
      <c r="AE6" s="246">
        <v>0.9285714285714286</v>
      </c>
      <c r="AF6" s="246">
        <v>1</v>
      </c>
      <c r="AG6" s="255">
        <v>1</v>
      </c>
      <c r="AH6" s="261">
        <v>0.95110086980717812</v>
      </c>
      <c r="AI6" s="247">
        <v>0.93689248895434463</v>
      </c>
      <c r="AJ6" s="342"/>
    </row>
    <row r="7" spans="1:36" ht="45" customHeight="1" x14ac:dyDescent="0.3">
      <c r="A7" s="130">
        <v>32356</v>
      </c>
      <c r="B7" s="144" t="s">
        <v>133</v>
      </c>
      <c r="C7" s="145">
        <v>45957</v>
      </c>
      <c r="D7" s="182">
        <v>0.96153846153846156</v>
      </c>
      <c r="E7" s="182">
        <v>0.96153846153846156</v>
      </c>
      <c r="F7" s="182">
        <v>0.92307692307692313</v>
      </c>
      <c r="G7" s="182">
        <v>0.92307692307692313</v>
      </c>
      <c r="H7" s="182">
        <v>1</v>
      </c>
      <c r="I7" s="182">
        <v>1</v>
      </c>
      <c r="J7" s="182">
        <v>0.9642857142857143</v>
      </c>
      <c r="K7" s="182">
        <v>1</v>
      </c>
      <c r="L7" s="182">
        <v>0.9285714285714286</v>
      </c>
      <c r="M7" s="182">
        <v>0.92307692307692313</v>
      </c>
      <c r="N7" s="182">
        <v>0.9285714285714286</v>
      </c>
      <c r="O7" s="182">
        <v>1</v>
      </c>
      <c r="P7" s="182">
        <v>0.92307692307692313</v>
      </c>
      <c r="Q7" s="182">
        <v>1</v>
      </c>
      <c r="R7" s="182">
        <v>1</v>
      </c>
      <c r="S7" s="182">
        <v>1</v>
      </c>
      <c r="T7" s="182">
        <v>1</v>
      </c>
      <c r="U7" s="182">
        <v>1</v>
      </c>
      <c r="V7" s="182">
        <v>0.96296296296296291</v>
      </c>
      <c r="W7" s="182">
        <v>1</v>
      </c>
      <c r="X7" s="182">
        <v>0.96296296296296291</v>
      </c>
      <c r="Y7" s="182">
        <v>0.8928571428571429</v>
      </c>
      <c r="Z7" s="182">
        <v>0.9285714285714286</v>
      </c>
      <c r="AA7" s="182">
        <v>1</v>
      </c>
      <c r="AB7" s="182">
        <v>0.93103448275862066</v>
      </c>
      <c r="AC7" s="182">
        <v>0.76</v>
      </c>
      <c r="AD7" s="182">
        <v>0.68421052631578949</v>
      </c>
      <c r="AE7" s="182">
        <v>0.88</v>
      </c>
      <c r="AF7" s="182">
        <v>0.91666666666666663</v>
      </c>
      <c r="AG7" s="183">
        <v>1</v>
      </c>
      <c r="AH7" s="196">
        <v>0.96530720523430091</v>
      </c>
      <c r="AI7" s="197">
        <v>0.8482985169108338</v>
      </c>
      <c r="AJ7" s="342"/>
    </row>
    <row r="8" spans="1:36" ht="45" customHeight="1" thickBot="1" x14ac:dyDescent="0.35">
      <c r="A8" s="135">
        <v>32357</v>
      </c>
      <c r="B8" s="146" t="s">
        <v>134</v>
      </c>
      <c r="C8" s="147">
        <v>45957</v>
      </c>
      <c r="D8" s="184">
        <v>0.94736842105263153</v>
      </c>
      <c r="E8" s="184">
        <v>0.94736842105263153</v>
      </c>
      <c r="F8" s="184">
        <v>0.84210526315789469</v>
      </c>
      <c r="G8" s="184">
        <v>0.84210526315789469</v>
      </c>
      <c r="H8" s="184">
        <v>1</v>
      </c>
      <c r="I8" s="184">
        <v>0.94736842105263153</v>
      </c>
      <c r="J8" s="184">
        <v>0.94736842105263153</v>
      </c>
      <c r="K8" s="184">
        <v>1</v>
      </c>
      <c r="L8" s="184">
        <v>0.89473684210526316</v>
      </c>
      <c r="M8" s="184">
        <v>0.94736842105263153</v>
      </c>
      <c r="N8" s="184">
        <v>0.94736842105263153</v>
      </c>
      <c r="O8" s="184">
        <v>0.94736842105263153</v>
      </c>
      <c r="P8" s="184">
        <v>1</v>
      </c>
      <c r="Q8" s="184">
        <v>1</v>
      </c>
      <c r="R8" s="184">
        <v>1</v>
      </c>
      <c r="S8" s="184">
        <v>1</v>
      </c>
      <c r="T8" s="184">
        <v>0.94444444444444442</v>
      </c>
      <c r="U8" s="184">
        <v>0.88888888888888884</v>
      </c>
      <c r="V8" s="184">
        <v>0.94444444444444442</v>
      </c>
      <c r="W8" s="184">
        <v>0.94736842105263153</v>
      </c>
      <c r="X8" s="184">
        <v>0.88888888888888884</v>
      </c>
      <c r="Y8" s="184">
        <v>1</v>
      </c>
      <c r="Z8" s="184">
        <v>1</v>
      </c>
      <c r="AA8" s="184">
        <v>1</v>
      </c>
      <c r="AB8" s="184">
        <v>0.88888888888888884</v>
      </c>
      <c r="AC8" s="184">
        <v>0.73684210526315785</v>
      </c>
      <c r="AD8" s="184">
        <v>0.61111111111111116</v>
      </c>
      <c r="AE8" s="184">
        <v>0.73684210526315785</v>
      </c>
      <c r="AF8" s="184">
        <v>1</v>
      </c>
      <c r="AG8" s="185">
        <v>1</v>
      </c>
      <c r="AH8" s="198">
        <v>0.94702166200925542</v>
      </c>
      <c r="AI8" s="199">
        <v>0.81863809007053723</v>
      </c>
      <c r="AJ8" s="342"/>
    </row>
    <row r="9" spans="1:36" ht="45" customHeight="1" x14ac:dyDescent="0.3">
      <c r="A9" s="237">
        <v>32361</v>
      </c>
      <c r="B9" s="248" t="s">
        <v>126</v>
      </c>
      <c r="C9" s="249">
        <v>45957</v>
      </c>
      <c r="D9" s="246">
        <v>1</v>
      </c>
      <c r="E9" s="246">
        <v>1</v>
      </c>
      <c r="F9" s="246">
        <v>1</v>
      </c>
      <c r="G9" s="246">
        <v>0.875</v>
      </c>
      <c r="H9" s="246">
        <v>0.88888888888888884</v>
      </c>
      <c r="I9" s="246">
        <v>1</v>
      </c>
      <c r="J9" s="246">
        <v>1</v>
      </c>
      <c r="K9" s="246">
        <v>1</v>
      </c>
      <c r="L9" s="246">
        <v>0.7</v>
      </c>
      <c r="M9" s="246">
        <v>0.88888888888888884</v>
      </c>
      <c r="N9" s="246">
        <v>0.8</v>
      </c>
      <c r="O9" s="246">
        <v>1</v>
      </c>
      <c r="P9" s="246"/>
      <c r="Q9" s="246"/>
      <c r="R9" s="246"/>
      <c r="S9" s="246"/>
      <c r="T9" s="246">
        <v>1</v>
      </c>
      <c r="U9" s="246">
        <v>0.88888888888888884</v>
      </c>
      <c r="V9" s="246">
        <v>1</v>
      </c>
      <c r="W9" s="246">
        <v>1</v>
      </c>
      <c r="X9" s="246">
        <v>1</v>
      </c>
      <c r="Y9" s="246">
        <v>1</v>
      </c>
      <c r="Z9" s="246">
        <v>0.9</v>
      </c>
      <c r="AA9" s="246">
        <v>1</v>
      </c>
      <c r="AB9" s="246">
        <v>1</v>
      </c>
      <c r="AC9" s="246">
        <v>0.77777777777777779</v>
      </c>
      <c r="AD9" s="246">
        <v>0.8571428571428571</v>
      </c>
      <c r="AE9" s="246">
        <v>0.88888888888888884</v>
      </c>
      <c r="AF9" s="246"/>
      <c r="AG9" s="255"/>
      <c r="AH9" s="261">
        <v>0.95237185004595148</v>
      </c>
      <c r="AI9" s="247">
        <v>0.84045234689011505</v>
      </c>
      <c r="AJ9" s="342"/>
    </row>
    <row r="10" spans="1:36" ht="45" customHeight="1" x14ac:dyDescent="0.3">
      <c r="A10" s="130">
        <v>32362</v>
      </c>
      <c r="B10" s="144" t="s">
        <v>127</v>
      </c>
      <c r="C10" s="145">
        <v>45957</v>
      </c>
      <c r="D10" s="182">
        <v>0.93333333333333335</v>
      </c>
      <c r="E10" s="182">
        <v>0.93333333333333335</v>
      </c>
      <c r="F10" s="182">
        <v>0.8666666666666667</v>
      </c>
      <c r="G10" s="182">
        <v>0.8666666666666667</v>
      </c>
      <c r="H10" s="182">
        <v>1</v>
      </c>
      <c r="I10" s="182">
        <v>1</v>
      </c>
      <c r="J10" s="182">
        <v>1</v>
      </c>
      <c r="K10" s="182">
        <v>1</v>
      </c>
      <c r="L10" s="182">
        <v>0.8571428571428571</v>
      </c>
      <c r="M10" s="182">
        <v>0.8571428571428571</v>
      </c>
      <c r="N10" s="182">
        <v>0.9285714285714286</v>
      </c>
      <c r="O10" s="182">
        <v>1</v>
      </c>
      <c r="P10" s="182"/>
      <c r="Q10" s="182"/>
      <c r="R10" s="182"/>
      <c r="S10" s="182"/>
      <c r="T10" s="182">
        <v>1</v>
      </c>
      <c r="U10" s="182">
        <v>1</v>
      </c>
      <c r="V10" s="182">
        <v>0.92307692307692313</v>
      </c>
      <c r="W10" s="182">
        <v>1</v>
      </c>
      <c r="X10" s="182">
        <v>1</v>
      </c>
      <c r="Y10" s="182">
        <v>0.93333333333333335</v>
      </c>
      <c r="Z10" s="182">
        <v>0.93333333333333335</v>
      </c>
      <c r="AA10" s="182">
        <v>1</v>
      </c>
      <c r="AB10" s="182">
        <v>0.93333333333333335</v>
      </c>
      <c r="AC10" s="182">
        <v>0.7857142857142857</v>
      </c>
      <c r="AD10" s="182">
        <v>0.66666666666666663</v>
      </c>
      <c r="AE10" s="182">
        <v>0.8571428571428571</v>
      </c>
      <c r="AF10" s="182"/>
      <c r="AG10" s="183"/>
      <c r="AH10" s="196">
        <v>0.95133906334643814</v>
      </c>
      <c r="AI10" s="197">
        <v>0.77345187001839366</v>
      </c>
      <c r="AJ10" s="342"/>
    </row>
    <row r="11" spans="1:36" ht="45" customHeight="1" thickBot="1" x14ac:dyDescent="0.35">
      <c r="A11" s="135">
        <v>32363</v>
      </c>
      <c r="B11" s="146" t="s">
        <v>128</v>
      </c>
      <c r="C11" s="147">
        <v>45957</v>
      </c>
      <c r="D11" s="184">
        <v>1</v>
      </c>
      <c r="E11" s="184">
        <v>1</v>
      </c>
      <c r="F11" s="184">
        <v>0.84615384615384615</v>
      </c>
      <c r="G11" s="184">
        <v>0.84615384615384615</v>
      </c>
      <c r="H11" s="184">
        <v>1</v>
      </c>
      <c r="I11" s="184">
        <v>1</v>
      </c>
      <c r="J11" s="184">
        <v>1</v>
      </c>
      <c r="K11" s="184">
        <v>1</v>
      </c>
      <c r="L11" s="184">
        <v>0.92307692307692313</v>
      </c>
      <c r="M11" s="184">
        <v>1</v>
      </c>
      <c r="N11" s="184">
        <v>0.92307692307692313</v>
      </c>
      <c r="O11" s="184">
        <v>0.92307692307692313</v>
      </c>
      <c r="P11" s="184"/>
      <c r="Q11" s="184"/>
      <c r="R11" s="184"/>
      <c r="S11" s="184"/>
      <c r="T11" s="184">
        <v>0.92307692307692313</v>
      </c>
      <c r="U11" s="184">
        <v>0.91666666666666663</v>
      </c>
      <c r="V11" s="184">
        <v>1</v>
      </c>
      <c r="W11" s="184">
        <v>1</v>
      </c>
      <c r="X11" s="184">
        <v>1</v>
      </c>
      <c r="Y11" s="184">
        <v>1</v>
      </c>
      <c r="Z11" s="184">
        <v>1</v>
      </c>
      <c r="AA11" s="184">
        <v>1</v>
      </c>
      <c r="AB11" s="184">
        <v>0.83333333333333337</v>
      </c>
      <c r="AC11" s="184">
        <v>0.61538461538461542</v>
      </c>
      <c r="AD11" s="184">
        <v>0.53846153846153844</v>
      </c>
      <c r="AE11" s="184">
        <v>0.69230769230769229</v>
      </c>
      <c r="AF11" s="184"/>
      <c r="AG11" s="185"/>
      <c r="AH11" s="198">
        <v>0.95892391736316629</v>
      </c>
      <c r="AI11" s="199">
        <v>0.61802575107296143</v>
      </c>
      <c r="AJ11" s="342"/>
    </row>
    <row r="12" spans="1:36" ht="45" customHeight="1" x14ac:dyDescent="0.3">
      <c r="A12" s="148">
        <v>32358</v>
      </c>
      <c r="B12" s="155" t="s">
        <v>129</v>
      </c>
      <c r="C12" s="156">
        <v>45957</v>
      </c>
      <c r="D12" s="180">
        <v>0.8571428571428571</v>
      </c>
      <c r="E12" s="180">
        <v>1</v>
      </c>
      <c r="F12" s="180">
        <v>1</v>
      </c>
      <c r="G12" s="180">
        <v>0.7142857142857143</v>
      </c>
      <c r="H12" s="180">
        <v>0.7142857142857143</v>
      </c>
      <c r="I12" s="180">
        <v>1</v>
      </c>
      <c r="J12" s="180">
        <v>1</v>
      </c>
      <c r="K12" s="180">
        <v>1</v>
      </c>
      <c r="L12" s="180">
        <v>1</v>
      </c>
      <c r="M12" s="180">
        <v>1</v>
      </c>
      <c r="N12" s="180">
        <v>1</v>
      </c>
      <c r="O12" s="180">
        <v>1</v>
      </c>
      <c r="P12" s="180">
        <v>0.8</v>
      </c>
      <c r="Q12" s="180">
        <v>0.8</v>
      </c>
      <c r="R12" s="180">
        <v>1</v>
      </c>
      <c r="S12" s="180">
        <v>1</v>
      </c>
      <c r="T12" s="180">
        <v>1</v>
      </c>
      <c r="U12" s="180">
        <v>1</v>
      </c>
      <c r="V12" s="180">
        <v>1</v>
      </c>
      <c r="W12" s="180">
        <v>1</v>
      </c>
      <c r="X12" s="180">
        <v>1</v>
      </c>
      <c r="Y12" s="180">
        <v>1</v>
      </c>
      <c r="Z12" s="180">
        <v>1</v>
      </c>
      <c r="AA12" s="180">
        <v>1</v>
      </c>
      <c r="AB12" s="180">
        <v>1</v>
      </c>
      <c r="AC12" s="180">
        <v>1</v>
      </c>
      <c r="AD12" s="180">
        <v>1</v>
      </c>
      <c r="AE12" s="180">
        <v>1</v>
      </c>
      <c r="AF12" s="180">
        <v>1</v>
      </c>
      <c r="AG12" s="181">
        <v>1</v>
      </c>
      <c r="AH12" s="222">
        <v>0.9567592018760438</v>
      </c>
      <c r="AI12" s="223">
        <v>1</v>
      </c>
      <c r="AJ12" s="342"/>
    </row>
    <row r="13" spans="1:36" ht="45" customHeight="1" x14ac:dyDescent="0.3">
      <c r="A13" s="130">
        <v>32359</v>
      </c>
      <c r="B13" s="144" t="s">
        <v>130</v>
      </c>
      <c r="C13" s="145">
        <v>45957</v>
      </c>
      <c r="D13" s="182">
        <v>1</v>
      </c>
      <c r="E13" s="182">
        <v>1</v>
      </c>
      <c r="F13" s="182">
        <v>1</v>
      </c>
      <c r="G13" s="182">
        <v>1</v>
      </c>
      <c r="H13" s="182">
        <v>1</v>
      </c>
      <c r="I13" s="182">
        <v>1</v>
      </c>
      <c r="J13" s="182">
        <v>0.9285714285714286</v>
      </c>
      <c r="K13" s="182">
        <v>1</v>
      </c>
      <c r="L13" s="182">
        <v>1</v>
      </c>
      <c r="M13" s="182">
        <v>1</v>
      </c>
      <c r="N13" s="182">
        <v>0.9285714285714286</v>
      </c>
      <c r="O13" s="182">
        <v>1</v>
      </c>
      <c r="P13" s="182">
        <v>0.92307692307692313</v>
      </c>
      <c r="Q13" s="182">
        <v>1</v>
      </c>
      <c r="R13" s="182">
        <v>1</v>
      </c>
      <c r="S13" s="182">
        <v>1</v>
      </c>
      <c r="T13" s="182">
        <v>1</v>
      </c>
      <c r="U13" s="182">
        <v>1</v>
      </c>
      <c r="V13" s="182">
        <v>1</v>
      </c>
      <c r="W13" s="182">
        <v>1</v>
      </c>
      <c r="X13" s="182">
        <v>0.92307692307692313</v>
      </c>
      <c r="Y13" s="182">
        <v>0.84615384615384615</v>
      </c>
      <c r="Z13" s="182">
        <v>0.92307692307692313</v>
      </c>
      <c r="AA13" s="182">
        <v>1</v>
      </c>
      <c r="AB13" s="182">
        <v>0.9285714285714286</v>
      </c>
      <c r="AC13" s="182">
        <v>0.72727272727272729</v>
      </c>
      <c r="AD13" s="182">
        <v>0.7142857142857143</v>
      </c>
      <c r="AE13" s="182">
        <v>0.90909090909090906</v>
      </c>
      <c r="AF13" s="182">
        <v>0.91666666666666663</v>
      </c>
      <c r="AG13" s="183">
        <v>1</v>
      </c>
      <c r="AH13" s="196">
        <v>0.97710310751413743</v>
      </c>
      <c r="AI13" s="197">
        <v>0.85304536528763331</v>
      </c>
      <c r="AJ13" s="342"/>
    </row>
    <row r="14" spans="1:36" ht="45" customHeight="1" thickBot="1" x14ac:dyDescent="0.35">
      <c r="A14" s="135">
        <v>32360</v>
      </c>
      <c r="B14" s="146" t="s">
        <v>131</v>
      </c>
      <c r="C14" s="147">
        <v>45957</v>
      </c>
      <c r="D14" s="184">
        <v>0.83333333333333337</v>
      </c>
      <c r="E14" s="184">
        <v>0.83333333333333337</v>
      </c>
      <c r="F14" s="184">
        <v>0.83333333333333337</v>
      </c>
      <c r="G14" s="184">
        <v>0.83333333333333337</v>
      </c>
      <c r="H14" s="184">
        <v>1</v>
      </c>
      <c r="I14" s="184">
        <v>0.83333333333333337</v>
      </c>
      <c r="J14" s="184">
        <v>0.83333333333333337</v>
      </c>
      <c r="K14" s="184">
        <v>1</v>
      </c>
      <c r="L14" s="184">
        <v>0.83333333333333337</v>
      </c>
      <c r="M14" s="184">
        <v>0.83333333333333337</v>
      </c>
      <c r="N14" s="184">
        <v>1</v>
      </c>
      <c r="O14" s="184">
        <v>1</v>
      </c>
      <c r="P14" s="184">
        <v>1</v>
      </c>
      <c r="Q14" s="184">
        <v>1</v>
      </c>
      <c r="R14" s="184">
        <v>1</v>
      </c>
      <c r="S14" s="184">
        <v>1</v>
      </c>
      <c r="T14" s="184">
        <v>1</v>
      </c>
      <c r="U14" s="184">
        <v>0.83333333333333337</v>
      </c>
      <c r="V14" s="184">
        <v>0.83333333333333337</v>
      </c>
      <c r="W14" s="184">
        <v>0.83333333333333337</v>
      </c>
      <c r="X14" s="184">
        <v>0.6</v>
      </c>
      <c r="Y14" s="184">
        <v>1</v>
      </c>
      <c r="Z14" s="184">
        <v>1</v>
      </c>
      <c r="AA14" s="184">
        <v>1</v>
      </c>
      <c r="AB14" s="184">
        <v>1</v>
      </c>
      <c r="AC14" s="184">
        <v>1</v>
      </c>
      <c r="AD14" s="184">
        <v>0.8</v>
      </c>
      <c r="AE14" s="184">
        <v>0.83333333333333337</v>
      </c>
      <c r="AF14" s="184">
        <v>1</v>
      </c>
      <c r="AG14" s="185">
        <v>1</v>
      </c>
      <c r="AH14" s="198">
        <v>0.90614367390184125</v>
      </c>
      <c r="AI14" s="199">
        <v>0.92852233676975948</v>
      </c>
      <c r="AJ14" s="342"/>
    </row>
  </sheetData>
  <autoFilter ref="A1:C14" xr:uid="{00000000-0009-0000-0000-000008000000}"/>
  <conditionalFormatting sqref="A2:AI14">
    <cfRule type="containsBlanks" dxfId="31"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5E84D-C711-4860-A7AB-79D36EBFFC16}">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3" t="s">
        <v>6</v>
      </c>
      <c r="B1" s="164" t="s">
        <v>7</v>
      </c>
      <c r="C1" s="164" t="s">
        <v>2</v>
      </c>
      <c r="D1" s="165">
        <v>1</v>
      </c>
      <c r="E1" s="165">
        <v>2</v>
      </c>
      <c r="F1" s="165">
        <v>3</v>
      </c>
      <c r="G1" s="165">
        <v>4</v>
      </c>
      <c r="H1" s="165">
        <v>5</v>
      </c>
      <c r="I1" s="165">
        <v>6</v>
      </c>
      <c r="J1" s="165">
        <v>7</v>
      </c>
      <c r="K1" s="165">
        <v>8</v>
      </c>
      <c r="L1" s="165">
        <v>9</v>
      </c>
      <c r="M1" s="165">
        <v>10</v>
      </c>
      <c r="N1" s="165">
        <v>11</v>
      </c>
      <c r="O1" s="165">
        <v>12</v>
      </c>
      <c r="P1" s="165">
        <v>13</v>
      </c>
      <c r="Q1" s="165">
        <v>14</v>
      </c>
      <c r="R1" s="165">
        <v>15</v>
      </c>
      <c r="S1" s="165">
        <v>16</v>
      </c>
      <c r="T1" s="165">
        <v>17</v>
      </c>
      <c r="U1" s="165">
        <v>18</v>
      </c>
      <c r="V1" s="165">
        <v>19</v>
      </c>
      <c r="W1" s="165">
        <v>20</v>
      </c>
      <c r="X1" s="165">
        <v>21</v>
      </c>
      <c r="Y1" s="165">
        <v>22</v>
      </c>
      <c r="Z1" s="165">
        <v>23</v>
      </c>
      <c r="AA1" s="165">
        <v>24</v>
      </c>
      <c r="AB1" s="165">
        <v>25</v>
      </c>
      <c r="AC1" s="165">
        <v>26</v>
      </c>
      <c r="AD1" s="165">
        <v>27</v>
      </c>
      <c r="AE1" s="165">
        <v>28</v>
      </c>
      <c r="AF1" s="165">
        <v>29</v>
      </c>
      <c r="AG1" s="171">
        <v>30</v>
      </c>
      <c r="AH1" s="178" t="s">
        <v>46</v>
      </c>
      <c r="AI1" s="179" t="s">
        <v>47</v>
      </c>
    </row>
    <row r="2" spans="1:36" ht="45" customHeight="1" thickBot="1" x14ac:dyDescent="0.35">
      <c r="A2" s="200">
        <v>2900</v>
      </c>
      <c r="B2" s="217" t="str">
        <f>VLOOKUP(A2,SEGMENTOS!$A$1:$C$14,2,0)</f>
        <v>Mercado</v>
      </c>
      <c r="C2" s="218">
        <v>45600</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4"/>
      <c r="AH2" s="215"/>
      <c r="AI2" s="216"/>
      <c r="AJ2" s="342"/>
    </row>
    <row r="3" spans="1:36" ht="45" customHeight="1" thickBot="1" x14ac:dyDescent="0.35">
      <c r="A3" s="224">
        <v>32351</v>
      </c>
      <c r="B3" s="235" t="str">
        <f>VLOOKUP(A3,SEGMENTOS!$A$1:$C$14,2,0)</f>
        <v>Clientes Onshore e Offshore</v>
      </c>
      <c r="C3" s="236">
        <v>45600</v>
      </c>
      <c r="D3" s="233">
        <v>0.97101449275362317</v>
      </c>
      <c r="E3" s="233">
        <v>0.97058823529411764</v>
      </c>
      <c r="F3" s="233">
        <v>0.97142857142857142</v>
      </c>
      <c r="G3" s="233">
        <v>0.88571428571428568</v>
      </c>
      <c r="H3" s="233">
        <v>0.90410958904109584</v>
      </c>
      <c r="I3" s="233">
        <v>0.98630136986301364</v>
      </c>
      <c r="J3" s="233">
        <v>0.98630136986301364</v>
      </c>
      <c r="K3" s="233">
        <v>0.98611111111111116</v>
      </c>
      <c r="L3" s="233">
        <v>0.98630136986301364</v>
      </c>
      <c r="M3" s="233">
        <v>0.9859154929577465</v>
      </c>
      <c r="N3" s="233">
        <v>0.9726027397260274</v>
      </c>
      <c r="O3" s="233">
        <v>0.9726027397260274</v>
      </c>
      <c r="P3" s="233">
        <v>1</v>
      </c>
      <c r="Q3" s="233">
        <v>1</v>
      </c>
      <c r="R3" s="233">
        <v>0.90909090909090906</v>
      </c>
      <c r="S3" s="233">
        <v>0.90909090909090906</v>
      </c>
      <c r="T3" s="233">
        <v>0.95522388059701491</v>
      </c>
      <c r="U3" s="233">
        <v>0.93939393939393945</v>
      </c>
      <c r="V3" s="233">
        <v>0.97014925373134331</v>
      </c>
      <c r="W3" s="233">
        <v>0.98529411764705888</v>
      </c>
      <c r="X3" s="233">
        <v>0.95522388059701491</v>
      </c>
      <c r="Y3" s="233">
        <v>0.95522388059701491</v>
      </c>
      <c r="Z3" s="233">
        <v>0.98461538461538467</v>
      </c>
      <c r="AA3" s="233">
        <v>0.9726027397260274</v>
      </c>
      <c r="AB3" s="233">
        <v>0.90277777777777779</v>
      </c>
      <c r="AC3" s="233">
        <v>0.83582089552238803</v>
      </c>
      <c r="AD3" s="233">
        <v>0.828125</v>
      </c>
      <c r="AE3" s="233">
        <v>0.82089552238805974</v>
      </c>
      <c r="AF3" s="233">
        <v>0.94444444444444442</v>
      </c>
      <c r="AG3" s="254">
        <v>0.7</v>
      </c>
      <c r="AH3" s="260">
        <v>0.95888486574386123</v>
      </c>
      <c r="AI3" s="234">
        <v>0.82433875106449728</v>
      </c>
      <c r="AJ3" s="342"/>
    </row>
    <row r="4" spans="1:36" ht="45" customHeight="1" x14ac:dyDescent="0.3">
      <c r="A4" s="237">
        <v>32354</v>
      </c>
      <c r="B4" s="248" t="str">
        <f>VLOOKUP(A4,SEGMENTOS!$A$1:$C$14,2,0)</f>
        <v>Clientes Onshore</v>
      </c>
      <c r="C4" s="249">
        <v>45600</v>
      </c>
      <c r="D4" s="246">
        <v>0.95121951219512191</v>
      </c>
      <c r="E4" s="246">
        <v>0.95121951219512191</v>
      </c>
      <c r="F4" s="246">
        <v>0.97560975609756095</v>
      </c>
      <c r="G4" s="246">
        <v>0.90243902439024393</v>
      </c>
      <c r="H4" s="246">
        <v>0.90476190476190477</v>
      </c>
      <c r="I4" s="246">
        <v>0.97619047619047616</v>
      </c>
      <c r="J4" s="246">
        <v>0.97619047619047616</v>
      </c>
      <c r="K4" s="246">
        <v>0.97560975609756095</v>
      </c>
      <c r="L4" s="246">
        <v>0.97619047619047616</v>
      </c>
      <c r="M4" s="246">
        <v>0.97619047619047616</v>
      </c>
      <c r="N4" s="246">
        <v>0.97619047619047616</v>
      </c>
      <c r="O4" s="246">
        <v>0.97619047619047616</v>
      </c>
      <c r="P4" s="246"/>
      <c r="Q4" s="246"/>
      <c r="R4" s="246"/>
      <c r="S4" s="246"/>
      <c r="T4" s="246">
        <v>0.92500000000000004</v>
      </c>
      <c r="U4" s="246">
        <v>0.92500000000000004</v>
      </c>
      <c r="V4" s="246">
        <v>0.95</v>
      </c>
      <c r="W4" s="246">
        <v>0.97560975609756095</v>
      </c>
      <c r="X4" s="246">
        <v>0.97435897435897434</v>
      </c>
      <c r="Y4" s="246">
        <v>0.97435897435897434</v>
      </c>
      <c r="Z4" s="246">
        <v>0.97297297297297303</v>
      </c>
      <c r="AA4" s="246">
        <v>0.95238095238095233</v>
      </c>
      <c r="AB4" s="246">
        <v>0.90476190476190477</v>
      </c>
      <c r="AC4" s="246">
        <v>0.84210526315789469</v>
      </c>
      <c r="AD4" s="246">
        <v>0.83783783783783783</v>
      </c>
      <c r="AE4" s="246">
        <v>0.84210526315789469</v>
      </c>
      <c r="AF4" s="246"/>
      <c r="AG4" s="255"/>
      <c r="AH4" s="261">
        <v>0.95394335909501038</v>
      </c>
      <c r="AI4" s="247">
        <v>0.8407829623544969</v>
      </c>
      <c r="AJ4" s="342"/>
    </row>
    <row r="5" spans="1:36" ht="45" customHeight="1" thickBot="1" x14ac:dyDescent="0.35">
      <c r="A5" s="135">
        <v>32353</v>
      </c>
      <c r="B5" s="146" t="str">
        <f>VLOOKUP(A5,SEGMENTOS!$A$1:$C$14,2,0)</f>
        <v>Clientes Offshore</v>
      </c>
      <c r="C5" s="147">
        <v>45600</v>
      </c>
      <c r="D5" s="184">
        <v>1</v>
      </c>
      <c r="E5" s="184">
        <v>1</v>
      </c>
      <c r="F5" s="184">
        <v>0.96551724137931039</v>
      </c>
      <c r="G5" s="184">
        <v>0.86206896551724133</v>
      </c>
      <c r="H5" s="184">
        <v>0.90322580645161288</v>
      </c>
      <c r="I5" s="184">
        <v>1</v>
      </c>
      <c r="J5" s="184">
        <v>1</v>
      </c>
      <c r="K5" s="184">
        <v>1</v>
      </c>
      <c r="L5" s="184">
        <v>1</v>
      </c>
      <c r="M5" s="184">
        <v>1</v>
      </c>
      <c r="N5" s="184">
        <v>0.967741935483871</v>
      </c>
      <c r="O5" s="184">
        <v>0.967741935483871</v>
      </c>
      <c r="P5" s="184">
        <v>1</v>
      </c>
      <c r="Q5" s="184">
        <v>1</v>
      </c>
      <c r="R5" s="184">
        <v>0.90909090909090906</v>
      </c>
      <c r="S5" s="184">
        <v>0.90909090909090906</v>
      </c>
      <c r="T5" s="184">
        <v>1</v>
      </c>
      <c r="U5" s="184">
        <v>0.96153846153846156</v>
      </c>
      <c r="V5" s="184">
        <v>1</v>
      </c>
      <c r="W5" s="184">
        <v>1</v>
      </c>
      <c r="X5" s="184">
        <v>0.9285714285714286</v>
      </c>
      <c r="Y5" s="184">
        <v>0.9285714285714286</v>
      </c>
      <c r="Z5" s="184">
        <v>1</v>
      </c>
      <c r="AA5" s="184">
        <v>1</v>
      </c>
      <c r="AB5" s="184">
        <v>0.9</v>
      </c>
      <c r="AC5" s="184">
        <v>0.82758620689655171</v>
      </c>
      <c r="AD5" s="184">
        <v>0.81481481481481477</v>
      </c>
      <c r="AE5" s="184">
        <v>0.7931034482758621</v>
      </c>
      <c r="AF5" s="184">
        <v>0.94444444444444442</v>
      </c>
      <c r="AG5" s="185">
        <v>0.7</v>
      </c>
      <c r="AH5" s="198">
        <v>0.96690485802643122</v>
      </c>
      <c r="AI5" s="199">
        <v>0.81430568499534017</v>
      </c>
      <c r="AJ5" s="342"/>
    </row>
    <row r="6" spans="1:36" ht="45" customHeight="1" x14ac:dyDescent="0.3">
      <c r="A6" s="237">
        <v>32355</v>
      </c>
      <c r="B6" s="248" t="str">
        <f>VLOOKUP(A6,SEGMENTOS!$A$1:$C$14,2,0)</f>
        <v>Clientes Onshore e Offshore - Porte A</v>
      </c>
      <c r="C6" s="249">
        <v>45600</v>
      </c>
      <c r="D6" s="246">
        <v>1</v>
      </c>
      <c r="E6" s="246">
        <v>1</v>
      </c>
      <c r="F6" s="246">
        <v>0.95454545454545459</v>
      </c>
      <c r="G6" s="246">
        <v>0.90909090909090906</v>
      </c>
      <c r="H6" s="246">
        <v>0.95833333333333337</v>
      </c>
      <c r="I6" s="246">
        <v>1</v>
      </c>
      <c r="J6" s="246">
        <v>1</v>
      </c>
      <c r="K6" s="246">
        <v>1</v>
      </c>
      <c r="L6" s="246">
        <v>1</v>
      </c>
      <c r="M6" s="246">
        <v>1</v>
      </c>
      <c r="N6" s="246">
        <v>0.95833333333333337</v>
      </c>
      <c r="O6" s="246">
        <v>1</v>
      </c>
      <c r="P6" s="246">
        <v>1</v>
      </c>
      <c r="Q6" s="246">
        <v>1</v>
      </c>
      <c r="R6" s="246">
        <v>0.83333333333333337</v>
      </c>
      <c r="S6" s="246">
        <v>0.83333333333333337</v>
      </c>
      <c r="T6" s="246">
        <v>1</v>
      </c>
      <c r="U6" s="246">
        <v>0.95454545454545459</v>
      </c>
      <c r="V6" s="246">
        <v>1</v>
      </c>
      <c r="W6" s="246">
        <v>1</v>
      </c>
      <c r="X6" s="246">
        <v>1</v>
      </c>
      <c r="Y6" s="246">
        <v>1</v>
      </c>
      <c r="Z6" s="246">
        <v>1</v>
      </c>
      <c r="AA6" s="246">
        <v>1</v>
      </c>
      <c r="AB6" s="246">
        <v>0.95833333333333337</v>
      </c>
      <c r="AC6" s="246">
        <v>0.90476190476190477</v>
      </c>
      <c r="AD6" s="246">
        <v>0.90476190476190477</v>
      </c>
      <c r="AE6" s="246">
        <v>0.90476190476190477</v>
      </c>
      <c r="AF6" s="246">
        <v>1</v>
      </c>
      <c r="AG6" s="255">
        <v>0.83333333333333337</v>
      </c>
      <c r="AH6" s="261">
        <v>0.97250159193916907</v>
      </c>
      <c r="AI6" s="247">
        <v>0.90913770913770908</v>
      </c>
      <c r="AJ6" s="342"/>
    </row>
    <row r="7" spans="1:36" ht="45" customHeight="1" x14ac:dyDescent="0.3">
      <c r="A7" s="130">
        <v>32356</v>
      </c>
      <c r="B7" s="144" t="str">
        <f>VLOOKUP(A7,SEGMENTOS!$A$1:$C$14,2,0)</f>
        <v>Clientes Onshore e Offshore - Porte B</v>
      </c>
      <c r="C7" s="145">
        <v>45600</v>
      </c>
      <c r="D7" s="182">
        <v>1</v>
      </c>
      <c r="E7" s="182">
        <v>1</v>
      </c>
      <c r="F7" s="182">
        <v>1</v>
      </c>
      <c r="G7" s="182">
        <v>1</v>
      </c>
      <c r="H7" s="182">
        <v>0.90476190476190477</v>
      </c>
      <c r="I7" s="182">
        <v>1</v>
      </c>
      <c r="J7" s="182">
        <v>1</v>
      </c>
      <c r="K7" s="182">
        <v>1</v>
      </c>
      <c r="L7" s="182">
        <v>1</v>
      </c>
      <c r="M7" s="182">
        <v>1</v>
      </c>
      <c r="N7" s="182">
        <v>1</v>
      </c>
      <c r="O7" s="182">
        <v>0.95238095238095233</v>
      </c>
      <c r="P7" s="182">
        <v>1</v>
      </c>
      <c r="Q7" s="182">
        <v>1</v>
      </c>
      <c r="R7" s="182"/>
      <c r="S7" s="182"/>
      <c r="T7" s="182">
        <v>0.95238095238095233</v>
      </c>
      <c r="U7" s="182">
        <v>0.95</v>
      </c>
      <c r="V7" s="182">
        <v>1</v>
      </c>
      <c r="W7" s="182">
        <v>1</v>
      </c>
      <c r="X7" s="182">
        <v>0.88888888888888884</v>
      </c>
      <c r="Y7" s="182">
        <v>0.94444444444444442</v>
      </c>
      <c r="Z7" s="182">
        <v>1</v>
      </c>
      <c r="AA7" s="182">
        <v>1</v>
      </c>
      <c r="AB7" s="182">
        <v>1</v>
      </c>
      <c r="AC7" s="182">
        <v>0.80952380952380953</v>
      </c>
      <c r="AD7" s="182">
        <v>0.78947368421052633</v>
      </c>
      <c r="AE7" s="182">
        <v>0.80952380952380953</v>
      </c>
      <c r="AF7" s="182">
        <v>1</v>
      </c>
      <c r="AG7" s="183"/>
      <c r="AH7" s="196">
        <v>0.98219262846381494</v>
      </c>
      <c r="AI7" s="197">
        <v>0.85553539019963698</v>
      </c>
      <c r="AJ7" s="342"/>
    </row>
    <row r="8" spans="1:36" ht="45" customHeight="1" thickBot="1" x14ac:dyDescent="0.35">
      <c r="A8" s="135">
        <v>32357</v>
      </c>
      <c r="B8" s="146" t="str">
        <f>VLOOKUP(A8,SEGMENTOS!$A$1:$C$14,2,0)</f>
        <v>Clientes Onshore e Offshore - Porte C</v>
      </c>
      <c r="C8" s="147">
        <v>45600</v>
      </c>
      <c r="D8" s="184">
        <v>0.92307692307692313</v>
      </c>
      <c r="E8" s="184">
        <v>0.92307692307692313</v>
      </c>
      <c r="F8" s="184">
        <v>0.96296296296296291</v>
      </c>
      <c r="G8" s="184">
        <v>0.77777777777777779</v>
      </c>
      <c r="H8" s="184">
        <v>0.8571428571428571</v>
      </c>
      <c r="I8" s="184">
        <v>0.9642857142857143</v>
      </c>
      <c r="J8" s="184">
        <v>0.9642857142857143</v>
      </c>
      <c r="K8" s="184">
        <v>0.9642857142857143</v>
      </c>
      <c r="L8" s="184">
        <v>0.9642857142857143</v>
      </c>
      <c r="M8" s="184">
        <v>0.96153846153846156</v>
      </c>
      <c r="N8" s="184">
        <v>0.9642857142857143</v>
      </c>
      <c r="O8" s="184">
        <v>0.9642857142857143</v>
      </c>
      <c r="P8" s="184">
        <v>1</v>
      </c>
      <c r="Q8" s="184">
        <v>1</v>
      </c>
      <c r="R8" s="184">
        <v>1</v>
      </c>
      <c r="S8" s="184">
        <v>1</v>
      </c>
      <c r="T8" s="184">
        <v>0.91666666666666663</v>
      </c>
      <c r="U8" s="184">
        <v>0.91666666666666663</v>
      </c>
      <c r="V8" s="184">
        <v>0.91666666666666663</v>
      </c>
      <c r="W8" s="184">
        <v>0.95833333333333337</v>
      </c>
      <c r="X8" s="184">
        <v>0.96153846153846156</v>
      </c>
      <c r="Y8" s="184">
        <v>0.92307692307692313</v>
      </c>
      <c r="Z8" s="184">
        <v>0.96153846153846156</v>
      </c>
      <c r="AA8" s="184">
        <v>0.9285714285714286</v>
      </c>
      <c r="AB8" s="184">
        <v>0.77777777777777779</v>
      </c>
      <c r="AC8" s="184">
        <v>0.8</v>
      </c>
      <c r="AD8" s="184">
        <v>0.79166666666666663</v>
      </c>
      <c r="AE8" s="184">
        <v>0.76</v>
      </c>
      <c r="AF8" s="184">
        <v>0.8</v>
      </c>
      <c r="AG8" s="185">
        <v>0.5</v>
      </c>
      <c r="AH8" s="198">
        <v>0.93565560646833823</v>
      </c>
      <c r="AI8" s="199">
        <v>0.72467567567567559</v>
      </c>
      <c r="AJ8" s="342"/>
    </row>
    <row r="9" spans="1:36" ht="45" customHeight="1" x14ac:dyDescent="0.3">
      <c r="A9" s="237">
        <v>32361</v>
      </c>
      <c r="B9" s="248" t="str">
        <f>VLOOKUP(A9,SEGMENTOS!$A$1:$C$14,2,0)</f>
        <v>Clientes Onshore - Porte A</v>
      </c>
      <c r="C9" s="249">
        <v>45600</v>
      </c>
      <c r="D9" s="246">
        <v>1</v>
      </c>
      <c r="E9" s="246">
        <v>1</v>
      </c>
      <c r="F9" s="246">
        <v>1</v>
      </c>
      <c r="G9" s="246">
        <v>1</v>
      </c>
      <c r="H9" s="246">
        <v>1</v>
      </c>
      <c r="I9" s="246">
        <v>1</v>
      </c>
      <c r="J9" s="246">
        <v>1</v>
      </c>
      <c r="K9" s="246">
        <v>1</v>
      </c>
      <c r="L9" s="246">
        <v>1</v>
      </c>
      <c r="M9" s="246">
        <v>1</v>
      </c>
      <c r="N9" s="246">
        <v>1</v>
      </c>
      <c r="O9" s="246">
        <v>1</v>
      </c>
      <c r="P9" s="246"/>
      <c r="Q9" s="246"/>
      <c r="R9" s="246"/>
      <c r="S9" s="246"/>
      <c r="T9" s="246">
        <v>1</v>
      </c>
      <c r="U9" s="246">
        <v>1</v>
      </c>
      <c r="V9" s="246">
        <v>1</v>
      </c>
      <c r="W9" s="246">
        <v>1</v>
      </c>
      <c r="X9" s="246">
        <v>1</v>
      </c>
      <c r="Y9" s="246">
        <v>1</v>
      </c>
      <c r="Z9" s="246">
        <v>1</v>
      </c>
      <c r="AA9" s="246">
        <v>1</v>
      </c>
      <c r="AB9" s="246">
        <v>1</v>
      </c>
      <c r="AC9" s="246">
        <v>1</v>
      </c>
      <c r="AD9" s="246">
        <v>1</v>
      </c>
      <c r="AE9" s="246">
        <v>1</v>
      </c>
      <c r="AF9" s="246"/>
      <c r="AG9" s="255"/>
      <c r="AH9" s="261">
        <v>0.99999999999999989</v>
      </c>
      <c r="AI9" s="247">
        <v>1</v>
      </c>
      <c r="AJ9" s="342"/>
    </row>
    <row r="10" spans="1:36" ht="45" customHeight="1" x14ac:dyDescent="0.3">
      <c r="A10" s="130">
        <v>32362</v>
      </c>
      <c r="B10" s="144" t="str">
        <f>VLOOKUP(A10,SEGMENTOS!$A$1:$C$14,2,0)</f>
        <v>Clientes Onshore - Porte B</v>
      </c>
      <c r="C10" s="145">
        <v>45600</v>
      </c>
      <c r="D10" s="182">
        <v>1</v>
      </c>
      <c r="E10" s="182">
        <v>1</v>
      </c>
      <c r="F10" s="182">
        <v>1</v>
      </c>
      <c r="G10" s="182">
        <v>1</v>
      </c>
      <c r="H10" s="182">
        <v>1</v>
      </c>
      <c r="I10" s="182">
        <v>1</v>
      </c>
      <c r="J10" s="182">
        <v>1</v>
      </c>
      <c r="K10" s="182">
        <v>1</v>
      </c>
      <c r="L10" s="182">
        <v>1</v>
      </c>
      <c r="M10" s="182">
        <v>1</v>
      </c>
      <c r="N10" s="182">
        <v>1</v>
      </c>
      <c r="O10" s="182">
        <v>1</v>
      </c>
      <c r="P10" s="182"/>
      <c r="Q10" s="182"/>
      <c r="R10" s="182"/>
      <c r="S10" s="182"/>
      <c r="T10" s="182">
        <v>0.92307692307692313</v>
      </c>
      <c r="U10" s="182">
        <v>0.92307692307692313</v>
      </c>
      <c r="V10" s="182">
        <v>1</v>
      </c>
      <c r="W10" s="182">
        <v>1</v>
      </c>
      <c r="X10" s="182">
        <v>1</v>
      </c>
      <c r="Y10" s="182">
        <v>1</v>
      </c>
      <c r="Z10" s="182">
        <v>1</v>
      </c>
      <c r="AA10" s="182">
        <v>1</v>
      </c>
      <c r="AB10" s="182">
        <v>1</v>
      </c>
      <c r="AC10" s="182">
        <v>0.84615384615384615</v>
      </c>
      <c r="AD10" s="182">
        <v>0.83333333333333337</v>
      </c>
      <c r="AE10" s="182">
        <v>0.84615384615384615</v>
      </c>
      <c r="AF10" s="182"/>
      <c r="AG10" s="183"/>
      <c r="AH10" s="196">
        <v>0.99137099063298306</v>
      </c>
      <c r="AI10" s="197">
        <v>0.84218129288551835</v>
      </c>
      <c r="AJ10" s="342"/>
    </row>
    <row r="11" spans="1:36" ht="45" customHeight="1" thickBot="1" x14ac:dyDescent="0.35">
      <c r="A11" s="135">
        <v>32363</v>
      </c>
      <c r="B11" s="146" t="str">
        <f>VLOOKUP(A11,SEGMENTOS!$A$1:$C$14,2,0)</f>
        <v>Clientes Onshore - Porte C</v>
      </c>
      <c r="C11" s="147">
        <v>45600</v>
      </c>
      <c r="D11" s="184">
        <v>0.875</v>
      </c>
      <c r="E11" s="184">
        <v>0.875</v>
      </c>
      <c r="F11" s="184">
        <v>0.9375</v>
      </c>
      <c r="G11" s="184">
        <v>0.75</v>
      </c>
      <c r="H11" s="184">
        <v>0.75</v>
      </c>
      <c r="I11" s="184">
        <v>0.9375</v>
      </c>
      <c r="J11" s="184">
        <v>0.9375</v>
      </c>
      <c r="K11" s="184">
        <v>0.9375</v>
      </c>
      <c r="L11" s="184">
        <v>0.9375</v>
      </c>
      <c r="M11" s="184">
        <v>0.9375</v>
      </c>
      <c r="N11" s="184">
        <v>0.9375</v>
      </c>
      <c r="O11" s="184">
        <v>0.9375</v>
      </c>
      <c r="P11" s="184"/>
      <c r="Q11" s="184"/>
      <c r="R11" s="184"/>
      <c r="S11" s="184"/>
      <c r="T11" s="184">
        <v>0.8666666666666667</v>
      </c>
      <c r="U11" s="184">
        <v>0.8666666666666667</v>
      </c>
      <c r="V11" s="184">
        <v>0.8666666666666667</v>
      </c>
      <c r="W11" s="184">
        <v>0.93333333333333335</v>
      </c>
      <c r="X11" s="184">
        <v>0.9375</v>
      </c>
      <c r="Y11" s="184">
        <v>0.9375</v>
      </c>
      <c r="Z11" s="184">
        <v>0.9375</v>
      </c>
      <c r="AA11" s="184">
        <v>0.875</v>
      </c>
      <c r="AB11" s="184">
        <v>0.75</v>
      </c>
      <c r="AC11" s="184">
        <v>0.7142857142857143</v>
      </c>
      <c r="AD11" s="184">
        <v>0.7142857142857143</v>
      </c>
      <c r="AE11" s="184">
        <v>0.7142857142857143</v>
      </c>
      <c r="AF11" s="184"/>
      <c r="AG11" s="185"/>
      <c r="AH11" s="198">
        <v>0.88748769987699849</v>
      </c>
      <c r="AI11" s="199">
        <v>0.71428571428571441</v>
      </c>
      <c r="AJ11" s="342"/>
    </row>
    <row r="12" spans="1:36" ht="45" customHeight="1" x14ac:dyDescent="0.3">
      <c r="A12" s="148">
        <v>32358</v>
      </c>
      <c r="B12" s="155" t="str">
        <f>VLOOKUP(A12,SEGMENTOS!$A$1:$C$14,2,0)</f>
        <v>Clientes Offshore - Porte A</v>
      </c>
      <c r="C12" s="156">
        <v>45600</v>
      </c>
      <c r="D12" s="180">
        <v>1</v>
      </c>
      <c r="E12" s="180">
        <v>1</v>
      </c>
      <c r="F12" s="180">
        <v>0.9</v>
      </c>
      <c r="G12" s="180">
        <v>0.8</v>
      </c>
      <c r="H12" s="180">
        <v>0.90909090909090906</v>
      </c>
      <c r="I12" s="180">
        <v>1</v>
      </c>
      <c r="J12" s="180">
        <v>1</v>
      </c>
      <c r="K12" s="180">
        <v>1</v>
      </c>
      <c r="L12" s="180">
        <v>1</v>
      </c>
      <c r="M12" s="180">
        <v>1</v>
      </c>
      <c r="N12" s="180">
        <v>0.90909090909090906</v>
      </c>
      <c r="O12" s="180">
        <v>1</v>
      </c>
      <c r="P12" s="180">
        <v>1</v>
      </c>
      <c r="Q12" s="180">
        <v>1</v>
      </c>
      <c r="R12" s="180">
        <v>0.83333333333333337</v>
      </c>
      <c r="S12" s="180">
        <v>0.83333333333333337</v>
      </c>
      <c r="T12" s="180">
        <v>1</v>
      </c>
      <c r="U12" s="180">
        <v>0.9</v>
      </c>
      <c r="V12" s="180">
        <v>1</v>
      </c>
      <c r="W12" s="180">
        <v>1</v>
      </c>
      <c r="X12" s="180">
        <v>1</v>
      </c>
      <c r="Y12" s="180">
        <v>1</v>
      </c>
      <c r="Z12" s="180">
        <v>1</v>
      </c>
      <c r="AA12" s="180">
        <v>1</v>
      </c>
      <c r="AB12" s="180">
        <v>0.90909090909090906</v>
      </c>
      <c r="AC12" s="180">
        <v>0.8</v>
      </c>
      <c r="AD12" s="180">
        <v>0.8</v>
      </c>
      <c r="AE12" s="180">
        <v>0.8</v>
      </c>
      <c r="AF12" s="180">
        <v>1</v>
      </c>
      <c r="AG12" s="181">
        <v>0.83333333333333337</v>
      </c>
      <c r="AH12" s="222">
        <v>0.95726673408997254</v>
      </c>
      <c r="AI12" s="223">
        <v>0.84882882882882893</v>
      </c>
      <c r="AJ12" s="342"/>
    </row>
    <row r="13" spans="1:36" ht="45" customHeight="1" x14ac:dyDescent="0.3">
      <c r="A13" s="130">
        <v>32359</v>
      </c>
      <c r="B13" s="144" t="str">
        <f>VLOOKUP(A13,SEGMENTOS!$A$1:$C$14,2,0)</f>
        <v>Clientes Offshore - Porte B</v>
      </c>
      <c r="C13" s="145">
        <v>45600</v>
      </c>
      <c r="D13" s="182">
        <v>1</v>
      </c>
      <c r="E13" s="182">
        <v>1</v>
      </c>
      <c r="F13" s="182">
        <v>1</v>
      </c>
      <c r="G13" s="182">
        <v>1</v>
      </c>
      <c r="H13" s="182">
        <v>0.75</v>
      </c>
      <c r="I13" s="182">
        <v>1</v>
      </c>
      <c r="J13" s="182">
        <v>1</v>
      </c>
      <c r="K13" s="182">
        <v>1</v>
      </c>
      <c r="L13" s="182">
        <v>1</v>
      </c>
      <c r="M13" s="182">
        <v>1</v>
      </c>
      <c r="N13" s="182">
        <v>1</v>
      </c>
      <c r="O13" s="182">
        <v>0.875</v>
      </c>
      <c r="P13" s="182">
        <v>1</v>
      </c>
      <c r="Q13" s="182">
        <v>1</v>
      </c>
      <c r="R13" s="182"/>
      <c r="S13" s="182"/>
      <c r="T13" s="182">
        <v>1</v>
      </c>
      <c r="U13" s="182">
        <v>1</v>
      </c>
      <c r="V13" s="182">
        <v>1</v>
      </c>
      <c r="W13" s="182">
        <v>1</v>
      </c>
      <c r="X13" s="182">
        <v>0.7142857142857143</v>
      </c>
      <c r="Y13" s="182">
        <v>0.8571428571428571</v>
      </c>
      <c r="Z13" s="182">
        <v>1</v>
      </c>
      <c r="AA13" s="182">
        <v>1</v>
      </c>
      <c r="AB13" s="182">
        <v>1</v>
      </c>
      <c r="AC13" s="182">
        <v>0.75</v>
      </c>
      <c r="AD13" s="182">
        <v>0.7142857142857143</v>
      </c>
      <c r="AE13" s="182">
        <v>0.75</v>
      </c>
      <c r="AF13" s="182">
        <v>1</v>
      </c>
      <c r="AG13" s="183"/>
      <c r="AH13" s="196">
        <v>0.96681598062953977</v>
      </c>
      <c r="AI13" s="197">
        <v>0.80825123152709355</v>
      </c>
      <c r="AJ13" s="342"/>
    </row>
    <row r="14" spans="1:36" ht="45" customHeight="1" thickBot="1" x14ac:dyDescent="0.35">
      <c r="A14" s="135">
        <v>32360</v>
      </c>
      <c r="B14" s="146" t="str">
        <f>VLOOKUP(A14,SEGMENTOS!$A$1:$C$14,2,0)</f>
        <v>Clientes Offshore - Porte C</v>
      </c>
      <c r="C14" s="147">
        <v>45600</v>
      </c>
      <c r="D14" s="184">
        <v>1</v>
      </c>
      <c r="E14" s="184">
        <v>1</v>
      </c>
      <c r="F14" s="184">
        <v>1</v>
      </c>
      <c r="G14" s="184">
        <v>0.81818181818181823</v>
      </c>
      <c r="H14" s="184">
        <v>1</v>
      </c>
      <c r="I14" s="184">
        <v>1</v>
      </c>
      <c r="J14" s="184">
        <v>1</v>
      </c>
      <c r="K14" s="184">
        <v>1</v>
      </c>
      <c r="L14" s="184">
        <v>1</v>
      </c>
      <c r="M14" s="184">
        <v>1</v>
      </c>
      <c r="N14" s="184">
        <v>1</v>
      </c>
      <c r="O14" s="184">
        <v>1</v>
      </c>
      <c r="P14" s="184">
        <v>1</v>
      </c>
      <c r="Q14" s="184">
        <v>1</v>
      </c>
      <c r="R14" s="184">
        <v>1</v>
      </c>
      <c r="S14" s="184">
        <v>1</v>
      </c>
      <c r="T14" s="184">
        <v>1</v>
      </c>
      <c r="U14" s="184">
        <v>1</v>
      </c>
      <c r="V14" s="184">
        <v>1</v>
      </c>
      <c r="W14" s="184">
        <v>1</v>
      </c>
      <c r="X14" s="184">
        <v>1</v>
      </c>
      <c r="Y14" s="184">
        <v>0.9</v>
      </c>
      <c r="Z14" s="184">
        <v>1</v>
      </c>
      <c r="AA14" s="184">
        <v>1</v>
      </c>
      <c r="AB14" s="184">
        <v>0.81818181818181823</v>
      </c>
      <c r="AC14" s="184">
        <v>0.90909090909090906</v>
      </c>
      <c r="AD14" s="184">
        <v>0.9</v>
      </c>
      <c r="AE14" s="184">
        <v>0.81818181818181823</v>
      </c>
      <c r="AF14" s="184">
        <v>0.8</v>
      </c>
      <c r="AG14" s="185">
        <v>0.5</v>
      </c>
      <c r="AH14" s="198">
        <v>0.98003708281829416</v>
      </c>
      <c r="AI14" s="199">
        <v>0.77592137592137589</v>
      </c>
      <c r="AJ14" s="342"/>
    </row>
  </sheetData>
  <autoFilter ref="A1:C14" xr:uid="{00000000-0009-0000-0000-000008000000}"/>
  <conditionalFormatting sqref="A2:AI14">
    <cfRule type="containsBlanks" dxfId="30"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1B87-554F-4C8C-B6CD-132902DD7C6D}">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3" t="s">
        <v>6</v>
      </c>
      <c r="B1" s="164" t="s">
        <v>7</v>
      </c>
      <c r="C1" s="164" t="s">
        <v>2</v>
      </c>
      <c r="D1" s="165">
        <v>1</v>
      </c>
      <c r="E1" s="165">
        <v>2</v>
      </c>
      <c r="F1" s="165">
        <v>3</v>
      </c>
      <c r="G1" s="165">
        <v>4</v>
      </c>
      <c r="H1" s="165">
        <v>5</v>
      </c>
      <c r="I1" s="165">
        <v>6</v>
      </c>
      <c r="J1" s="165">
        <v>7</v>
      </c>
      <c r="K1" s="165">
        <v>8</v>
      </c>
      <c r="L1" s="165">
        <v>9</v>
      </c>
      <c r="M1" s="165">
        <v>10</v>
      </c>
      <c r="N1" s="165">
        <v>11</v>
      </c>
      <c r="O1" s="165">
        <v>12</v>
      </c>
      <c r="P1" s="165">
        <v>13</v>
      </c>
      <c r="Q1" s="165">
        <v>14</v>
      </c>
      <c r="R1" s="165">
        <v>15</v>
      </c>
      <c r="S1" s="165">
        <v>16</v>
      </c>
      <c r="T1" s="165">
        <v>17</v>
      </c>
      <c r="U1" s="165">
        <v>18</v>
      </c>
      <c r="V1" s="165">
        <v>19</v>
      </c>
      <c r="W1" s="165">
        <v>20</v>
      </c>
      <c r="X1" s="165">
        <v>21</v>
      </c>
      <c r="Y1" s="165">
        <v>22</v>
      </c>
      <c r="Z1" s="165">
        <v>23</v>
      </c>
      <c r="AA1" s="165">
        <v>24</v>
      </c>
      <c r="AB1" s="165">
        <v>25</v>
      </c>
      <c r="AC1" s="165">
        <v>26</v>
      </c>
      <c r="AD1" s="165">
        <v>27</v>
      </c>
      <c r="AE1" s="165">
        <v>28</v>
      </c>
      <c r="AF1" s="165">
        <v>29</v>
      </c>
      <c r="AG1" s="171">
        <v>30</v>
      </c>
      <c r="AH1" s="178" t="s">
        <v>46</v>
      </c>
      <c r="AI1" s="179" t="s">
        <v>47</v>
      </c>
    </row>
    <row r="2" spans="1:36" ht="45" customHeight="1" thickBot="1" x14ac:dyDescent="0.35">
      <c r="A2" s="200">
        <v>2900</v>
      </c>
      <c r="B2" s="217" t="str">
        <f>VLOOKUP(A2,SEGMENTOS!$A$1:$C$14,2,0)</f>
        <v>Mercado</v>
      </c>
      <c r="C2" s="218">
        <v>45241</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4"/>
      <c r="AH2" s="215"/>
      <c r="AI2" s="216"/>
      <c r="AJ2" s="342"/>
    </row>
    <row r="3" spans="1:36" ht="45" customHeight="1" thickBot="1" x14ac:dyDescent="0.35">
      <c r="A3" s="224">
        <v>32351</v>
      </c>
      <c r="B3" s="235" t="str">
        <f>VLOOKUP(A3,SEGMENTOS!$A$1:$C$14,2,0)</f>
        <v>Clientes Onshore e Offshore</v>
      </c>
      <c r="C3" s="236">
        <v>45241</v>
      </c>
      <c r="D3" s="233">
        <v>1</v>
      </c>
      <c r="E3" s="233">
        <v>0.98666666666666669</v>
      </c>
      <c r="F3" s="233">
        <v>0.95945945945945943</v>
      </c>
      <c r="G3" s="233">
        <v>0.90540540540540537</v>
      </c>
      <c r="H3" s="233">
        <v>0.92207792207792205</v>
      </c>
      <c r="I3" s="233">
        <v>0.98750000000000004</v>
      </c>
      <c r="J3" s="233">
        <v>0.97499999999999998</v>
      </c>
      <c r="K3" s="233">
        <v>0.98750000000000004</v>
      </c>
      <c r="L3" s="233">
        <v>0.97297297297297303</v>
      </c>
      <c r="M3" s="233">
        <v>0.97333333333333338</v>
      </c>
      <c r="N3" s="233">
        <v>0.98701298701298701</v>
      </c>
      <c r="O3" s="233">
        <v>1</v>
      </c>
      <c r="P3" s="233">
        <v>0.9285714285714286</v>
      </c>
      <c r="Q3" s="233">
        <v>1</v>
      </c>
      <c r="R3" s="233">
        <v>1</v>
      </c>
      <c r="S3" s="233">
        <v>1</v>
      </c>
      <c r="T3" s="233">
        <v>0.98550724637681164</v>
      </c>
      <c r="U3" s="233">
        <v>0.97014925373134331</v>
      </c>
      <c r="V3" s="233">
        <v>1</v>
      </c>
      <c r="W3" s="233">
        <v>0.98666666666666669</v>
      </c>
      <c r="X3" s="233">
        <v>0.98666666666666669</v>
      </c>
      <c r="Y3" s="233">
        <v>0.97333333333333338</v>
      </c>
      <c r="Z3" s="233">
        <v>0.95890410958904104</v>
      </c>
      <c r="AA3" s="233">
        <v>0.94936708860759489</v>
      </c>
      <c r="AB3" s="233">
        <v>0.85897435897435892</v>
      </c>
      <c r="AC3" s="233">
        <v>0.7142857142857143</v>
      </c>
      <c r="AD3" s="233">
        <v>0.7142857142857143</v>
      </c>
      <c r="AE3" s="233">
        <v>0.7857142857142857</v>
      </c>
      <c r="AF3" s="233">
        <v>0.9285714285714286</v>
      </c>
      <c r="AG3" s="254">
        <v>0.90909090909090906</v>
      </c>
      <c r="AH3" s="260">
        <v>0.96955138654417183</v>
      </c>
      <c r="AI3" s="234">
        <v>0.81547921352390629</v>
      </c>
      <c r="AJ3" s="342"/>
    </row>
    <row r="4" spans="1:36" ht="45" customHeight="1" x14ac:dyDescent="0.3">
      <c r="A4" s="237">
        <v>32354</v>
      </c>
      <c r="B4" s="248" t="str">
        <f>VLOOKUP(A4,SEGMENTOS!$A$1:$C$14,2,0)</f>
        <v>Clientes Onshore</v>
      </c>
      <c r="C4" s="249">
        <v>45241</v>
      </c>
      <c r="D4" s="246">
        <v>1</v>
      </c>
      <c r="E4" s="246">
        <v>0.97916666666666663</v>
      </c>
      <c r="F4" s="246">
        <v>0.95744680851063835</v>
      </c>
      <c r="G4" s="246">
        <v>0.8936170212765957</v>
      </c>
      <c r="H4" s="246">
        <v>0.94</v>
      </c>
      <c r="I4" s="246">
        <v>0.98076923076923073</v>
      </c>
      <c r="J4" s="246">
        <v>0.98076923076923073</v>
      </c>
      <c r="K4" s="246">
        <v>0.98076923076923073</v>
      </c>
      <c r="L4" s="246">
        <v>0.95833333333333337</v>
      </c>
      <c r="M4" s="246">
        <v>0.95918367346938771</v>
      </c>
      <c r="N4" s="246">
        <v>1</v>
      </c>
      <c r="O4" s="246">
        <v>1</v>
      </c>
      <c r="P4" s="246"/>
      <c r="Q4" s="246"/>
      <c r="R4" s="246"/>
      <c r="S4" s="246"/>
      <c r="T4" s="246">
        <v>1</v>
      </c>
      <c r="U4" s="246">
        <v>0.95238095238095233</v>
      </c>
      <c r="V4" s="246">
        <v>1</v>
      </c>
      <c r="W4" s="246">
        <v>1</v>
      </c>
      <c r="X4" s="246">
        <v>1</v>
      </c>
      <c r="Y4" s="246">
        <v>0.98039215686274506</v>
      </c>
      <c r="Z4" s="246">
        <v>0.96</v>
      </c>
      <c r="AA4" s="246">
        <v>0.92307692307692313</v>
      </c>
      <c r="AB4" s="246">
        <v>0.84615384615384615</v>
      </c>
      <c r="AC4" s="246">
        <v>0.72916666666666663</v>
      </c>
      <c r="AD4" s="246">
        <v>0.71794871794871795</v>
      </c>
      <c r="AE4" s="246">
        <v>0.77083333333333337</v>
      </c>
      <c r="AF4" s="246"/>
      <c r="AG4" s="255"/>
      <c r="AH4" s="261">
        <v>0.96467719548585285</v>
      </c>
      <c r="AI4" s="247">
        <v>0.74033793876026888</v>
      </c>
      <c r="AJ4" s="342"/>
    </row>
    <row r="5" spans="1:36" ht="45" customHeight="1" thickBot="1" x14ac:dyDescent="0.35">
      <c r="A5" s="135">
        <v>32353</v>
      </c>
      <c r="B5" s="146" t="str">
        <f>VLOOKUP(A5,SEGMENTOS!$A$1:$C$14,2,0)</f>
        <v>Clientes Offshore</v>
      </c>
      <c r="C5" s="147">
        <v>45241</v>
      </c>
      <c r="D5" s="184">
        <v>1</v>
      </c>
      <c r="E5" s="184">
        <v>1</v>
      </c>
      <c r="F5" s="184">
        <v>0.96296296296296291</v>
      </c>
      <c r="G5" s="184">
        <v>0.92592592592592593</v>
      </c>
      <c r="H5" s="184">
        <v>0.88888888888888884</v>
      </c>
      <c r="I5" s="184">
        <v>1</v>
      </c>
      <c r="J5" s="184">
        <v>0.9642857142857143</v>
      </c>
      <c r="K5" s="184">
        <v>1</v>
      </c>
      <c r="L5" s="184">
        <v>1</v>
      </c>
      <c r="M5" s="184">
        <v>1</v>
      </c>
      <c r="N5" s="184">
        <v>0.96296296296296291</v>
      </c>
      <c r="O5" s="184">
        <v>1</v>
      </c>
      <c r="P5" s="184">
        <v>0.9285714285714286</v>
      </c>
      <c r="Q5" s="184">
        <v>1</v>
      </c>
      <c r="R5" s="184">
        <v>1</v>
      </c>
      <c r="S5" s="184">
        <v>1</v>
      </c>
      <c r="T5" s="184">
        <v>0.96153846153846156</v>
      </c>
      <c r="U5" s="184">
        <v>1</v>
      </c>
      <c r="V5" s="184">
        <v>1</v>
      </c>
      <c r="W5" s="184">
        <v>0.96153846153846156</v>
      </c>
      <c r="X5" s="184">
        <v>0.95833333333333337</v>
      </c>
      <c r="Y5" s="184">
        <v>0.95833333333333337</v>
      </c>
      <c r="Z5" s="184">
        <v>0.95652173913043481</v>
      </c>
      <c r="AA5" s="184">
        <v>1</v>
      </c>
      <c r="AB5" s="184">
        <v>0.88461538461538458</v>
      </c>
      <c r="AC5" s="184">
        <v>0.68181818181818177</v>
      </c>
      <c r="AD5" s="184">
        <v>0.70588235294117652</v>
      </c>
      <c r="AE5" s="184">
        <v>0.81818181818181823</v>
      </c>
      <c r="AF5" s="184">
        <v>0.9285714285714286</v>
      </c>
      <c r="AG5" s="185">
        <v>0.90909090909090906</v>
      </c>
      <c r="AH5" s="198">
        <v>0.97341194465115088</v>
      </c>
      <c r="AI5" s="199">
        <v>0.81447413907157584</v>
      </c>
      <c r="AJ5" s="342"/>
    </row>
    <row r="6" spans="1:36" ht="45" customHeight="1" x14ac:dyDescent="0.3">
      <c r="A6" s="237">
        <v>32355</v>
      </c>
      <c r="B6" s="248" t="str">
        <f>VLOOKUP(A6,SEGMENTOS!$A$1:$C$14,2,0)</f>
        <v>Clientes Onshore e Offshore - Porte A</v>
      </c>
      <c r="C6" s="249">
        <v>45241</v>
      </c>
      <c r="D6" s="246">
        <v>1</v>
      </c>
      <c r="E6" s="246">
        <v>0.95454545454545459</v>
      </c>
      <c r="F6" s="246">
        <v>0.95454545454545459</v>
      </c>
      <c r="G6" s="246">
        <v>0.86363636363636365</v>
      </c>
      <c r="H6" s="246">
        <v>0.91666666666666663</v>
      </c>
      <c r="I6" s="246">
        <v>0.95833333333333337</v>
      </c>
      <c r="J6" s="246">
        <v>0.95833333333333337</v>
      </c>
      <c r="K6" s="246">
        <v>0.95833333333333337</v>
      </c>
      <c r="L6" s="246">
        <v>1</v>
      </c>
      <c r="M6" s="246">
        <v>0.95833333333333337</v>
      </c>
      <c r="N6" s="246">
        <v>1</v>
      </c>
      <c r="O6" s="246">
        <v>1</v>
      </c>
      <c r="P6" s="246">
        <v>1</v>
      </c>
      <c r="Q6" s="246">
        <v>1</v>
      </c>
      <c r="R6" s="246">
        <v>1</v>
      </c>
      <c r="S6" s="246">
        <v>1</v>
      </c>
      <c r="T6" s="246">
        <v>1</v>
      </c>
      <c r="U6" s="246">
        <v>0.90476190476190477</v>
      </c>
      <c r="V6" s="246">
        <v>1</v>
      </c>
      <c r="W6" s="246">
        <v>1</v>
      </c>
      <c r="X6" s="246">
        <v>1</v>
      </c>
      <c r="Y6" s="246">
        <v>0.95238095238095233</v>
      </c>
      <c r="Z6" s="246">
        <v>0.90476190476190477</v>
      </c>
      <c r="AA6" s="246">
        <v>0.95833333333333337</v>
      </c>
      <c r="AB6" s="246">
        <v>0.875</v>
      </c>
      <c r="AC6" s="246">
        <v>0.88235294117647056</v>
      </c>
      <c r="AD6" s="246">
        <v>1</v>
      </c>
      <c r="AE6" s="246">
        <v>0.82352941176470584</v>
      </c>
      <c r="AF6" s="246">
        <v>1</v>
      </c>
      <c r="AG6" s="255">
        <v>1</v>
      </c>
      <c r="AH6" s="261">
        <v>0.9641216797140143</v>
      </c>
      <c r="AI6" s="247">
        <v>0.94199802826158385</v>
      </c>
      <c r="AJ6" s="342"/>
    </row>
    <row r="7" spans="1:36" ht="45" customHeight="1" x14ac:dyDescent="0.3">
      <c r="A7" s="130">
        <v>32356</v>
      </c>
      <c r="B7" s="144" t="str">
        <f>VLOOKUP(A7,SEGMENTOS!$A$1:$C$14,2,0)</f>
        <v>Clientes Onshore e Offshore - Porte B</v>
      </c>
      <c r="C7" s="145">
        <v>45241</v>
      </c>
      <c r="D7" s="182">
        <v>1</v>
      </c>
      <c r="E7" s="182">
        <v>1</v>
      </c>
      <c r="F7" s="182">
        <v>0.95833333333333337</v>
      </c>
      <c r="G7" s="182">
        <v>0.91666666666666663</v>
      </c>
      <c r="H7" s="182">
        <v>0.91666666666666663</v>
      </c>
      <c r="I7" s="182">
        <v>1</v>
      </c>
      <c r="J7" s="182">
        <v>0.95833333333333337</v>
      </c>
      <c r="K7" s="182">
        <v>1</v>
      </c>
      <c r="L7" s="182">
        <v>1</v>
      </c>
      <c r="M7" s="182">
        <v>1</v>
      </c>
      <c r="N7" s="182">
        <v>0.95833333333333337</v>
      </c>
      <c r="O7" s="182">
        <v>1</v>
      </c>
      <c r="P7" s="182">
        <v>0.8</v>
      </c>
      <c r="Q7" s="182">
        <v>1</v>
      </c>
      <c r="R7" s="182"/>
      <c r="S7" s="182"/>
      <c r="T7" s="182">
        <v>0.95652173913043481</v>
      </c>
      <c r="U7" s="182">
        <v>1</v>
      </c>
      <c r="V7" s="182">
        <v>1</v>
      </c>
      <c r="W7" s="182">
        <v>0.95833333333333337</v>
      </c>
      <c r="X7" s="182">
        <v>0.95652173913043481</v>
      </c>
      <c r="Y7" s="182">
        <v>0.95652173913043481</v>
      </c>
      <c r="Z7" s="182">
        <v>0.95238095238095233</v>
      </c>
      <c r="AA7" s="182">
        <v>1</v>
      </c>
      <c r="AB7" s="182">
        <v>0.91666666666666663</v>
      </c>
      <c r="AC7" s="182">
        <v>0.73913043478260865</v>
      </c>
      <c r="AD7" s="182">
        <v>0.7</v>
      </c>
      <c r="AE7" s="182">
        <v>0.82608695652173914</v>
      </c>
      <c r="AF7" s="182">
        <v>0.8</v>
      </c>
      <c r="AG7" s="183"/>
      <c r="AH7" s="196">
        <v>0.96628519900843957</v>
      </c>
      <c r="AI7" s="197">
        <v>0.76843916171410687</v>
      </c>
      <c r="AJ7" s="342"/>
    </row>
    <row r="8" spans="1:36" ht="45" customHeight="1" thickBot="1" x14ac:dyDescent="0.35">
      <c r="A8" s="135">
        <v>32357</v>
      </c>
      <c r="B8" s="146" t="str">
        <f>VLOOKUP(A8,SEGMENTOS!$A$1:$C$14,2,0)</f>
        <v>Clientes Onshore e Offshore - Porte C</v>
      </c>
      <c r="C8" s="147">
        <v>45241</v>
      </c>
      <c r="D8" s="184">
        <v>1</v>
      </c>
      <c r="E8" s="184">
        <v>1</v>
      </c>
      <c r="F8" s="184">
        <v>0.9642857142857143</v>
      </c>
      <c r="G8" s="184">
        <v>0.9285714285714286</v>
      </c>
      <c r="H8" s="184">
        <v>0.93103448275862066</v>
      </c>
      <c r="I8" s="184">
        <v>1</v>
      </c>
      <c r="J8" s="184">
        <v>1</v>
      </c>
      <c r="K8" s="184">
        <v>1</v>
      </c>
      <c r="L8" s="184">
        <v>0.92592592592592593</v>
      </c>
      <c r="M8" s="184">
        <v>0.9642857142857143</v>
      </c>
      <c r="N8" s="184">
        <v>1</v>
      </c>
      <c r="O8" s="184">
        <v>1</v>
      </c>
      <c r="P8" s="184">
        <v>1</v>
      </c>
      <c r="Q8" s="184">
        <v>1</v>
      </c>
      <c r="R8" s="184">
        <v>1</v>
      </c>
      <c r="S8" s="184">
        <v>1</v>
      </c>
      <c r="T8" s="184">
        <v>1</v>
      </c>
      <c r="U8" s="184">
        <v>1</v>
      </c>
      <c r="V8" s="184">
        <v>1</v>
      </c>
      <c r="W8" s="184">
        <v>1</v>
      </c>
      <c r="X8" s="184">
        <v>1</v>
      </c>
      <c r="Y8" s="184">
        <v>1</v>
      </c>
      <c r="Z8" s="184">
        <v>1</v>
      </c>
      <c r="AA8" s="184">
        <v>0.90322580645161288</v>
      </c>
      <c r="AB8" s="184">
        <v>0.8</v>
      </c>
      <c r="AC8" s="184">
        <v>0.6</v>
      </c>
      <c r="AD8" s="184">
        <v>0.6428571428571429</v>
      </c>
      <c r="AE8" s="184">
        <v>0.73333333333333328</v>
      </c>
      <c r="AF8" s="184">
        <v>1</v>
      </c>
      <c r="AG8" s="185">
        <v>0.8</v>
      </c>
      <c r="AH8" s="198">
        <v>0.975354875785862</v>
      </c>
      <c r="AI8" s="199">
        <v>0.76022878425113072</v>
      </c>
      <c r="AJ8" s="342"/>
    </row>
    <row r="9" spans="1:36" ht="45" customHeight="1" x14ac:dyDescent="0.3">
      <c r="A9" s="237">
        <v>32361</v>
      </c>
      <c r="B9" s="248" t="str">
        <f>VLOOKUP(A9,SEGMENTOS!$A$1:$C$14,2,0)</f>
        <v>Clientes Onshore - Porte A</v>
      </c>
      <c r="C9" s="249">
        <v>45241</v>
      </c>
      <c r="D9" s="246">
        <v>1</v>
      </c>
      <c r="E9" s="246">
        <v>0.91666666666666663</v>
      </c>
      <c r="F9" s="246">
        <v>0.91666666666666663</v>
      </c>
      <c r="G9" s="246">
        <v>0.83333333333333337</v>
      </c>
      <c r="H9" s="246">
        <v>1</v>
      </c>
      <c r="I9" s="246">
        <v>0.9285714285714286</v>
      </c>
      <c r="J9" s="246">
        <v>0.9285714285714286</v>
      </c>
      <c r="K9" s="246">
        <v>0.9285714285714286</v>
      </c>
      <c r="L9" s="246">
        <v>1</v>
      </c>
      <c r="M9" s="246">
        <v>0.9285714285714286</v>
      </c>
      <c r="N9" s="246">
        <v>1</v>
      </c>
      <c r="O9" s="246">
        <v>1</v>
      </c>
      <c r="P9" s="246"/>
      <c r="Q9" s="246"/>
      <c r="R9" s="246"/>
      <c r="S9" s="246"/>
      <c r="T9" s="246">
        <v>1</v>
      </c>
      <c r="U9" s="246">
        <v>0.83333333333333337</v>
      </c>
      <c r="V9" s="246">
        <v>1</v>
      </c>
      <c r="W9" s="246">
        <v>1</v>
      </c>
      <c r="X9" s="246">
        <v>1</v>
      </c>
      <c r="Y9" s="246">
        <v>0.92307692307692313</v>
      </c>
      <c r="Z9" s="246">
        <v>0.84615384615384615</v>
      </c>
      <c r="AA9" s="246">
        <v>0.9285714285714286</v>
      </c>
      <c r="AB9" s="246">
        <v>0.7857142857142857</v>
      </c>
      <c r="AC9" s="246">
        <v>0.8</v>
      </c>
      <c r="AD9" s="246">
        <v>1</v>
      </c>
      <c r="AE9" s="246">
        <v>0.8</v>
      </c>
      <c r="AF9" s="246"/>
      <c r="AG9" s="255"/>
      <c r="AH9" s="261">
        <v>0.93611969070684653</v>
      </c>
      <c r="AI9" s="247">
        <v>0.86407766990291268</v>
      </c>
      <c r="AJ9" s="342"/>
    </row>
    <row r="10" spans="1:36" ht="45" customHeight="1" x14ac:dyDescent="0.3">
      <c r="A10" s="130">
        <v>32362</v>
      </c>
      <c r="B10" s="144" t="str">
        <f>VLOOKUP(A10,SEGMENTOS!$A$1:$C$14,2,0)</f>
        <v>Clientes Onshore - Porte B</v>
      </c>
      <c r="C10" s="145">
        <v>45241</v>
      </c>
      <c r="D10" s="182">
        <v>1</v>
      </c>
      <c r="E10" s="182">
        <v>1</v>
      </c>
      <c r="F10" s="182">
        <v>1</v>
      </c>
      <c r="G10" s="182">
        <v>0.93333333333333335</v>
      </c>
      <c r="H10" s="182">
        <v>0.93333333333333335</v>
      </c>
      <c r="I10" s="182">
        <v>1</v>
      </c>
      <c r="J10" s="182">
        <v>1</v>
      </c>
      <c r="K10" s="182">
        <v>1</v>
      </c>
      <c r="L10" s="182">
        <v>1</v>
      </c>
      <c r="M10" s="182">
        <v>1</v>
      </c>
      <c r="N10" s="182">
        <v>1</v>
      </c>
      <c r="O10" s="182">
        <v>1</v>
      </c>
      <c r="P10" s="182"/>
      <c r="Q10" s="182"/>
      <c r="R10" s="182"/>
      <c r="S10" s="182"/>
      <c r="T10" s="182">
        <v>1</v>
      </c>
      <c r="U10" s="182">
        <v>1</v>
      </c>
      <c r="V10" s="182">
        <v>1</v>
      </c>
      <c r="W10" s="182">
        <v>1</v>
      </c>
      <c r="X10" s="182">
        <v>1</v>
      </c>
      <c r="Y10" s="182">
        <v>1</v>
      </c>
      <c r="Z10" s="182">
        <v>1</v>
      </c>
      <c r="AA10" s="182">
        <v>1</v>
      </c>
      <c r="AB10" s="182">
        <v>0.93333333333333335</v>
      </c>
      <c r="AC10" s="182">
        <v>0.8666666666666667</v>
      </c>
      <c r="AD10" s="182">
        <v>0.84615384615384615</v>
      </c>
      <c r="AE10" s="182">
        <v>0.8666666666666667</v>
      </c>
      <c r="AF10" s="182"/>
      <c r="AG10" s="183"/>
      <c r="AH10" s="196">
        <v>0.9900472616068946</v>
      </c>
      <c r="AI10" s="197">
        <v>0.8600945979586756</v>
      </c>
      <c r="AJ10" s="342"/>
    </row>
    <row r="11" spans="1:36" ht="45" customHeight="1" thickBot="1" x14ac:dyDescent="0.35">
      <c r="A11" s="135">
        <v>32363</v>
      </c>
      <c r="B11" s="146" t="str">
        <f>VLOOKUP(A11,SEGMENTOS!$A$1:$C$14,2,0)</f>
        <v>Clientes Onshore - Porte C</v>
      </c>
      <c r="C11" s="147">
        <v>45241</v>
      </c>
      <c r="D11" s="184">
        <v>1</v>
      </c>
      <c r="E11" s="184">
        <v>1</v>
      </c>
      <c r="F11" s="184">
        <v>0.95</v>
      </c>
      <c r="G11" s="184">
        <v>0.9</v>
      </c>
      <c r="H11" s="184">
        <v>0.90476190476190477</v>
      </c>
      <c r="I11" s="184">
        <v>1</v>
      </c>
      <c r="J11" s="184">
        <v>1</v>
      </c>
      <c r="K11" s="184">
        <v>1</v>
      </c>
      <c r="L11" s="184">
        <v>0.9</v>
      </c>
      <c r="M11" s="184">
        <v>0.95</v>
      </c>
      <c r="N11" s="184">
        <v>1</v>
      </c>
      <c r="O11" s="184">
        <v>1</v>
      </c>
      <c r="P11" s="184"/>
      <c r="Q11" s="184"/>
      <c r="R11" s="184"/>
      <c r="S11" s="184"/>
      <c r="T11" s="184">
        <v>1</v>
      </c>
      <c r="U11" s="184">
        <v>1</v>
      </c>
      <c r="V11" s="184">
        <v>1</v>
      </c>
      <c r="W11" s="184">
        <v>1</v>
      </c>
      <c r="X11" s="184">
        <v>1</v>
      </c>
      <c r="Y11" s="184">
        <v>1</v>
      </c>
      <c r="Z11" s="184">
        <v>1</v>
      </c>
      <c r="AA11" s="184">
        <v>0.86956521739130432</v>
      </c>
      <c r="AB11" s="184">
        <v>0.82608695652173914</v>
      </c>
      <c r="AC11" s="184">
        <v>0.60869565217391308</v>
      </c>
      <c r="AD11" s="184">
        <v>0.60869565217391308</v>
      </c>
      <c r="AE11" s="184">
        <v>0.69565217391304346</v>
      </c>
      <c r="AF11" s="184"/>
      <c r="AG11" s="185"/>
      <c r="AH11" s="198">
        <v>0.96456381007637482</v>
      </c>
      <c r="AI11" s="199">
        <v>0.63951034191642053</v>
      </c>
      <c r="AJ11" s="342"/>
    </row>
    <row r="12" spans="1:36" ht="45" customHeight="1" x14ac:dyDescent="0.3">
      <c r="A12" s="148">
        <v>32358</v>
      </c>
      <c r="B12" s="155" t="str">
        <f>VLOOKUP(A12,SEGMENTOS!$A$1:$C$14,2,0)</f>
        <v>Clientes Offshore - Porte A</v>
      </c>
      <c r="C12" s="156">
        <v>45241</v>
      </c>
      <c r="D12" s="180">
        <v>1</v>
      </c>
      <c r="E12" s="180">
        <v>1</v>
      </c>
      <c r="F12" s="180">
        <v>1</v>
      </c>
      <c r="G12" s="180">
        <v>0.9</v>
      </c>
      <c r="H12" s="180">
        <v>0.8</v>
      </c>
      <c r="I12" s="180">
        <v>1</v>
      </c>
      <c r="J12" s="180">
        <v>1</v>
      </c>
      <c r="K12" s="180">
        <v>1</v>
      </c>
      <c r="L12" s="180">
        <v>1</v>
      </c>
      <c r="M12" s="180">
        <v>1</v>
      </c>
      <c r="N12" s="180">
        <v>1</v>
      </c>
      <c r="O12" s="180">
        <v>1</v>
      </c>
      <c r="P12" s="180">
        <v>1</v>
      </c>
      <c r="Q12" s="180">
        <v>1</v>
      </c>
      <c r="R12" s="180">
        <v>1</v>
      </c>
      <c r="S12" s="180">
        <v>1</v>
      </c>
      <c r="T12" s="180">
        <v>1</v>
      </c>
      <c r="U12" s="180">
        <v>1</v>
      </c>
      <c r="V12" s="180">
        <v>1</v>
      </c>
      <c r="W12" s="180">
        <v>1</v>
      </c>
      <c r="X12" s="180">
        <v>1</v>
      </c>
      <c r="Y12" s="180">
        <v>1</v>
      </c>
      <c r="Z12" s="180">
        <v>1</v>
      </c>
      <c r="AA12" s="180">
        <v>1</v>
      </c>
      <c r="AB12" s="180">
        <v>1</v>
      </c>
      <c r="AC12" s="180">
        <v>1</v>
      </c>
      <c r="AD12" s="180">
        <v>1</v>
      </c>
      <c r="AE12" s="180">
        <v>0.8571428571428571</v>
      </c>
      <c r="AF12" s="180">
        <v>1</v>
      </c>
      <c r="AG12" s="181">
        <v>1</v>
      </c>
      <c r="AH12" s="222">
        <v>0.98822299651567946</v>
      </c>
      <c r="AI12" s="223">
        <v>0.9708699122106943</v>
      </c>
      <c r="AJ12" s="342"/>
    </row>
    <row r="13" spans="1:36" ht="45" customHeight="1" x14ac:dyDescent="0.3">
      <c r="A13" s="130">
        <v>32359</v>
      </c>
      <c r="B13" s="144" t="str">
        <f>VLOOKUP(A13,SEGMENTOS!$A$1:$C$14,2,0)</f>
        <v>Clientes Offshore - Porte B</v>
      </c>
      <c r="C13" s="145">
        <v>45241</v>
      </c>
      <c r="D13" s="182">
        <v>1</v>
      </c>
      <c r="E13" s="182">
        <v>1</v>
      </c>
      <c r="F13" s="182">
        <v>0.88888888888888884</v>
      </c>
      <c r="G13" s="182">
        <v>0.88888888888888884</v>
      </c>
      <c r="H13" s="182">
        <v>0.88888888888888884</v>
      </c>
      <c r="I13" s="182">
        <v>1</v>
      </c>
      <c r="J13" s="182">
        <v>0.88888888888888884</v>
      </c>
      <c r="K13" s="182">
        <v>1</v>
      </c>
      <c r="L13" s="182">
        <v>1</v>
      </c>
      <c r="M13" s="182">
        <v>1</v>
      </c>
      <c r="N13" s="182">
        <v>0.88888888888888884</v>
      </c>
      <c r="O13" s="182">
        <v>1</v>
      </c>
      <c r="P13" s="182">
        <v>0.8</v>
      </c>
      <c r="Q13" s="182">
        <v>1</v>
      </c>
      <c r="R13" s="182"/>
      <c r="S13" s="182"/>
      <c r="T13" s="182">
        <v>0.88888888888888884</v>
      </c>
      <c r="U13" s="182">
        <v>1</v>
      </c>
      <c r="V13" s="182">
        <v>1</v>
      </c>
      <c r="W13" s="182">
        <v>0.88888888888888884</v>
      </c>
      <c r="X13" s="182">
        <v>0.875</v>
      </c>
      <c r="Y13" s="182">
        <v>0.875</v>
      </c>
      <c r="Z13" s="182">
        <v>0.8571428571428571</v>
      </c>
      <c r="AA13" s="182">
        <v>1</v>
      </c>
      <c r="AB13" s="182">
        <v>0.88888888888888884</v>
      </c>
      <c r="AC13" s="182">
        <v>0.5</v>
      </c>
      <c r="AD13" s="182">
        <v>0.42857142857142855</v>
      </c>
      <c r="AE13" s="182">
        <v>0.75</v>
      </c>
      <c r="AF13" s="182">
        <v>0.8</v>
      </c>
      <c r="AG13" s="183"/>
      <c r="AH13" s="196">
        <v>0.93942095522812985</v>
      </c>
      <c r="AI13" s="197">
        <v>0.62638746145940383</v>
      </c>
      <c r="AJ13" s="342"/>
    </row>
    <row r="14" spans="1:36" ht="45" customHeight="1" thickBot="1" x14ac:dyDescent="0.35">
      <c r="A14" s="135">
        <v>32360</v>
      </c>
      <c r="B14" s="146" t="str">
        <f>VLOOKUP(A14,SEGMENTOS!$A$1:$C$14,2,0)</f>
        <v>Clientes Offshore - Porte C</v>
      </c>
      <c r="C14" s="147">
        <v>45241</v>
      </c>
      <c r="D14" s="184">
        <v>1</v>
      </c>
      <c r="E14" s="184">
        <v>1</v>
      </c>
      <c r="F14" s="184">
        <v>1</v>
      </c>
      <c r="G14" s="184">
        <v>1</v>
      </c>
      <c r="H14" s="184">
        <v>1</v>
      </c>
      <c r="I14" s="184">
        <v>1</v>
      </c>
      <c r="J14" s="184">
        <v>1</v>
      </c>
      <c r="K14" s="184">
        <v>1</v>
      </c>
      <c r="L14" s="184">
        <v>1</v>
      </c>
      <c r="M14" s="184">
        <v>1</v>
      </c>
      <c r="N14" s="184">
        <v>1</v>
      </c>
      <c r="O14" s="184">
        <v>1</v>
      </c>
      <c r="P14" s="184">
        <v>1</v>
      </c>
      <c r="Q14" s="184">
        <v>1</v>
      </c>
      <c r="R14" s="184">
        <v>1</v>
      </c>
      <c r="S14" s="184">
        <v>1</v>
      </c>
      <c r="T14" s="184">
        <v>1</v>
      </c>
      <c r="U14" s="184">
        <v>1</v>
      </c>
      <c r="V14" s="184">
        <v>1</v>
      </c>
      <c r="W14" s="184">
        <v>1</v>
      </c>
      <c r="X14" s="184">
        <v>1</v>
      </c>
      <c r="Y14" s="184">
        <v>1</v>
      </c>
      <c r="Z14" s="184">
        <v>1</v>
      </c>
      <c r="AA14" s="184">
        <v>1</v>
      </c>
      <c r="AB14" s="184">
        <v>0.7142857142857143</v>
      </c>
      <c r="AC14" s="184">
        <v>0.5714285714285714</v>
      </c>
      <c r="AD14" s="184">
        <v>0.8</v>
      </c>
      <c r="AE14" s="184">
        <v>0.8571428571428571</v>
      </c>
      <c r="AF14" s="184">
        <v>1</v>
      </c>
      <c r="AG14" s="185">
        <v>0.8</v>
      </c>
      <c r="AH14" s="198">
        <v>0.98805375808860141</v>
      </c>
      <c r="AI14" s="199">
        <v>0.80909816440542703</v>
      </c>
      <c r="AJ14" s="342"/>
    </row>
  </sheetData>
  <autoFilter ref="A1:C14" xr:uid="{00000000-0009-0000-0000-000008000000}"/>
  <conditionalFormatting sqref="A2:AI14">
    <cfRule type="containsBlanks" dxfId="29"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1217C-EE3B-4BDD-88E5-8F86C82C9AF8}">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3" t="s">
        <v>6</v>
      </c>
      <c r="B1" s="164" t="s">
        <v>7</v>
      </c>
      <c r="C1" s="164" t="s">
        <v>2</v>
      </c>
      <c r="D1" s="165">
        <v>1</v>
      </c>
      <c r="E1" s="165">
        <v>2</v>
      </c>
      <c r="F1" s="165">
        <v>3</v>
      </c>
      <c r="G1" s="165">
        <v>4</v>
      </c>
      <c r="H1" s="165">
        <v>5</v>
      </c>
      <c r="I1" s="165">
        <v>6</v>
      </c>
      <c r="J1" s="165">
        <v>7</v>
      </c>
      <c r="K1" s="165">
        <v>8</v>
      </c>
      <c r="L1" s="165">
        <v>9</v>
      </c>
      <c r="M1" s="165">
        <v>10</v>
      </c>
      <c r="N1" s="165">
        <v>11</v>
      </c>
      <c r="O1" s="165">
        <v>12</v>
      </c>
      <c r="P1" s="165">
        <v>13</v>
      </c>
      <c r="Q1" s="165">
        <v>14</v>
      </c>
      <c r="R1" s="165">
        <v>15</v>
      </c>
      <c r="S1" s="165">
        <v>16</v>
      </c>
      <c r="T1" s="165">
        <v>17</v>
      </c>
      <c r="U1" s="165">
        <v>18</v>
      </c>
      <c r="V1" s="165">
        <v>19</v>
      </c>
      <c r="W1" s="165">
        <v>20</v>
      </c>
      <c r="X1" s="165">
        <v>21</v>
      </c>
      <c r="Y1" s="165">
        <v>22</v>
      </c>
      <c r="Z1" s="165">
        <v>23</v>
      </c>
      <c r="AA1" s="165">
        <v>24</v>
      </c>
      <c r="AB1" s="165">
        <v>25</v>
      </c>
      <c r="AC1" s="165">
        <v>26</v>
      </c>
      <c r="AD1" s="165">
        <v>27</v>
      </c>
      <c r="AE1" s="165">
        <v>28</v>
      </c>
      <c r="AF1" s="165">
        <v>29</v>
      </c>
      <c r="AG1" s="171">
        <v>30</v>
      </c>
      <c r="AH1" s="178" t="s">
        <v>46</v>
      </c>
      <c r="AI1" s="179" t="s">
        <v>47</v>
      </c>
    </row>
    <row r="2" spans="1:36" ht="45" customHeight="1" thickBot="1" x14ac:dyDescent="0.35">
      <c r="A2" s="200">
        <v>2900</v>
      </c>
      <c r="B2" s="217" t="str">
        <f>VLOOKUP(A2,SEGMENTOS!$A$1:$C$14,2,0)</f>
        <v>Mercado</v>
      </c>
      <c r="C2" s="218">
        <v>44866</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4"/>
      <c r="AH2" s="215"/>
      <c r="AI2" s="216"/>
      <c r="AJ2" s="342"/>
    </row>
    <row r="3" spans="1:36" ht="45" customHeight="1" thickBot="1" x14ac:dyDescent="0.35">
      <c r="A3" s="224">
        <v>32351</v>
      </c>
      <c r="B3" s="235" t="str">
        <f>VLOOKUP(A3,SEGMENTOS!$A$1:$C$14,2,0)</f>
        <v>Clientes Onshore e Offshore</v>
      </c>
      <c r="C3" s="236">
        <v>44866</v>
      </c>
      <c r="D3" s="233">
        <v>0.95522388059701491</v>
      </c>
      <c r="E3" s="233">
        <v>0.9242424242424242</v>
      </c>
      <c r="F3" s="233">
        <v>0.92537313432835822</v>
      </c>
      <c r="G3" s="233">
        <v>0.91044776119402981</v>
      </c>
      <c r="H3" s="233">
        <v>0.93939393939393945</v>
      </c>
      <c r="I3" s="233">
        <v>0.96969696969696972</v>
      </c>
      <c r="J3" s="233">
        <v>0.953125</v>
      </c>
      <c r="K3" s="233">
        <v>0.98484848484848486</v>
      </c>
      <c r="L3" s="233">
        <v>0.9538461538461539</v>
      </c>
      <c r="M3" s="233">
        <v>0.9242424242424242</v>
      </c>
      <c r="N3" s="233">
        <v>0.9538461538461539</v>
      </c>
      <c r="O3" s="233">
        <v>0.953125</v>
      </c>
      <c r="P3" s="233">
        <v>1</v>
      </c>
      <c r="Q3" s="233">
        <v>0.8571428571428571</v>
      </c>
      <c r="R3" s="233">
        <v>0.66666666666666663</v>
      </c>
      <c r="S3" s="233">
        <v>1</v>
      </c>
      <c r="T3" s="233">
        <v>0.94827586206896552</v>
      </c>
      <c r="U3" s="233">
        <v>0.8771929824561403</v>
      </c>
      <c r="V3" s="233">
        <v>0.9821428571428571</v>
      </c>
      <c r="W3" s="233">
        <v>0.95081967213114749</v>
      </c>
      <c r="X3" s="233">
        <v>0.93846153846153846</v>
      </c>
      <c r="Y3" s="233">
        <v>0.96875</v>
      </c>
      <c r="Z3" s="233">
        <v>0.91935483870967738</v>
      </c>
      <c r="AA3" s="233">
        <v>0.95522388059701491</v>
      </c>
      <c r="AB3" s="233">
        <v>0.86363636363636365</v>
      </c>
      <c r="AC3" s="233">
        <v>0.79365079365079361</v>
      </c>
      <c r="AD3" s="233">
        <v>0.8</v>
      </c>
      <c r="AE3" s="233">
        <v>0.80952380952380953</v>
      </c>
      <c r="AF3" s="233">
        <v>0.5714285714285714</v>
      </c>
      <c r="AG3" s="254">
        <v>0.83333333333333337</v>
      </c>
      <c r="AH3" s="260">
        <v>0.91158155831400323</v>
      </c>
      <c r="AI3" s="234">
        <v>0.80132275132275133</v>
      </c>
      <c r="AJ3" s="342"/>
    </row>
    <row r="4" spans="1:36" ht="45" customHeight="1" x14ac:dyDescent="0.3">
      <c r="A4" s="237">
        <v>32354</v>
      </c>
      <c r="B4" s="248" t="str">
        <f>VLOOKUP(A4,SEGMENTOS!$A$1:$C$14,2,0)</f>
        <v>Clientes Onshore</v>
      </c>
      <c r="C4" s="249">
        <v>44866</v>
      </c>
      <c r="D4" s="246">
        <v>0.97872340425531912</v>
      </c>
      <c r="E4" s="246">
        <v>0.97826086956521741</v>
      </c>
      <c r="F4" s="246">
        <v>0.97872340425531912</v>
      </c>
      <c r="G4" s="246">
        <v>0.93617021276595747</v>
      </c>
      <c r="H4" s="246">
        <v>0.97826086956521741</v>
      </c>
      <c r="I4" s="246">
        <v>0.97826086956521741</v>
      </c>
      <c r="J4" s="246">
        <v>0.93333333333333335</v>
      </c>
      <c r="K4" s="246">
        <v>0.97826086956521741</v>
      </c>
      <c r="L4" s="246">
        <v>0.9555555555555556</v>
      </c>
      <c r="M4" s="246">
        <v>0.95652173913043481</v>
      </c>
      <c r="N4" s="246">
        <v>0.9555555555555556</v>
      </c>
      <c r="O4" s="246">
        <v>0.95454545454545459</v>
      </c>
      <c r="P4" s="246"/>
      <c r="Q4" s="246"/>
      <c r="R4" s="246"/>
      <c r="S4" s="246"/>
      <c r="T4" s="246">
        <v>0.95121951219512191</v>
      </c>
      <c r="U4" s="246">
        <v>0.92500000000000004</v>
      </c>
      <c r="V4" s="246">
        <v>1</v>
      </c>
      <c r="W4" s="246">
        <v>1</v>
      </c>
      <c r="X4" s="246">
        <v>0.9555555555555556</v>
      </c>
      <c r="Y4" s="246">
        <v>0.97777777777777775</v>
      </c>
      <c r="Z4" s="246">
        <v>0.95348837209302328</v>
      </c>
      <c r="AA4" s="246">
        <v>0.97872340425531912</v>
      </c>
      <c r="AB4" s="246">
        <v>0.91304347826086951</v>
      </c>
      <c r="AC4" s="246">
        <v>0.86363636363636365</v>
      </c>
      <c r="AD4" s="246">
        <v>0.88372093023255816</v>
      </c>
      <c r="AE4" s="246">
        <v>0.88636363636363635</v>
      </c>
      <c r="AF4" s="246"/>
      <c r="AG4" s="255"/>
      <c r="AH4" s="261">
        <v>0.96235794136787467</v>
      </c>
      <c r="AI4" s="247">
        <v>0.87838220021512547</v>
      </c>
      <c r="AJ4" s="342"/>
    </row>
    <row r="5" spans="1:36" ht="45" customHeight="1" thickBot="1" x14ac:dyDescent="0.35">
      <c r="A5" s="135">
        <v>32353</v>
      </c>
      <c r="B5" s="146" t="str">
        <f>VLOOKUP(A5,SEGMENTOS!$A$1:$C$14,2,0)</f>
        <v>Clientes Offshore</v>
      </c>
      <c r="C5" s="147">
        <v>44866</v>
      </c>
      <c r="D5" s="184">
        <v>0.9</v>
      </c>
      <c r="E5" s="184">
        <v>0.8</v>
      </c>
      <c r="F5" s="184">
        <v>0.8</v>
      </c>
      <c r="G5" s="184">
        <v>0.85</v>
      </c>
      <c r="H5" s="184">
        <v>0.85</v>
      </c>
      <c r="I5" s="184">
        <v>0.95</v>
      </c>
      <c r="J5" s="184">
        <v>1</v>
      </c>
      <c r="K5" s="184">
        <v>1</v>
      </c>
      <c r="L5" s="184">
        <v>0.95</v>
      </c>
      <c r="M5" s="184">
        <v>0.85</v>
      </c>
      <c r="N5" s="184">
        <v>0.95</v>
      </c>
      <c r="O5" s="184">
        <v>0.95</v>
      </c>
      <c r="P5" s="184">
        <v>1</v>
      </c>
      <c r="Q5" s="184">
        <v>0.8571428571428571</v>
      </c>
      <c r="R5" s="184">
        <v>0.66666666666666663</v>
      </c>
      <c r="S5" s="184">
        <v>1</v>
      </c>
      <c r="T5" s="184">
        <v>0.94117647058823528</v>
      </c>
      <c r="U5" s="184">
        <v>0.76470588235294112</v>
      </c>
      <c r="V5" s="184">
        <v>0.9375</v>
      </c>
      <c r="W5" s="184">
        <v>0.84210526315789469</v>
      </c>
      <c r="X5" s="184">
        <v>0.9</v>
      </c>
      <c r="Y5" s="184">
        <v>0.94736842105263153</v>
      </c>
      <c r="Z5" s="184">
        <v>0.84210526315789469</v>
      </c>
      <c r="AA5" s="184">
        <v>0.9</v>
      </c>
      <c r="AB5" s="184">
        <v>0.75</v>
      </c>
      <c r="AC5" s="184">
        <v>0.63157894736842102</v>
      </c>
      <c r="AD5" s="184">
        <v>0.58823529411764708</v>
      </c>
      <c r="AE5" s="184">
        <v>0.63157894736842102</v>
      </c>
      <c r="AF5" s="184">
        <v>0.5714285714285714</v>
      </c>
      <c r="AG5" s="185">
        <v>0.83333333333333337</v>
      </c>
      <c r="AH5" s="198">
        <v>0.87186013442125054</v>
      </c>
      <c r="AI5" s="199">
        <v>0.61675085546684039</v>
      </c>
      <c r="AJ5" s="342"/>
    </row>
    <row r="6" spans="1:36" ht="45" customHeight="1" x14ac:dyDescent="0.3">
      <c r="A6" s="237">
        <v>32355</v>
      </c>
      <c r="B6" s="248" t="str">
        <f>VLOOKUP(A6,SEGMENTOS!$A$1:$C$14,2,0)</f>
        <v>Clientes Onshore e Offshore - Porte A</v>
      </c>
      <c r="C6" s="249">
        <v>44866</v>
      </c>
      <c r="D6" s="246">
        <v>0.95652173913043481</v>
      </c>
      <c r="E6" s="246">
        <v>0.91304347826086951</v>
      </c>
      <c r="F6" s="246">
        <v>0.91304347826086951</v>
      </c>
      <c r="G6" s="246">
        <v>0.91304347826086951</v>
      </c>
      <c r="H6" s="246">
        <v>0.90909090909090906</v>
      </c>
      <c r="I6" s="246">
        <v>0.95454545454545459</v>
      </c>
      <c r="J6" s="246">
        <v>0.95454545454545459</v>
      </c>
      <c r="K6" s="246">
        <v>1</v>
      </c>
      <c r="L6" s="246">
        <v>0.95454545454545459</v>
      </c>
      <c r="M6" s="246">
        <v>0.90909090909090906</v>
      </c>
      <c r="N6" s="246">
        <v>0.95454545454545459</v>
      </c>
      <c r="O6" s="246">
        <v>0.95454545454545459</v>
      </c>
      <c r="P6" s="246">
        <v>1</v>
      </c>
      <c r="Q6" s="246">
        <v>0</v>
      </c>
      <c r="R6" s="246">
        <v>0.66666666666666663</v>
      </c>
      <c r="S6" s="246">
        <v>1</v>
      </c>
      <c r="T6" s="246">
        <v>0.95</v>
      </c>
      <c r="U6" s="246">
        <v>0.85</v>
      </c>
      <c r="V6" s="246">
        <v>1</v>
      </c>
      <c r="W6" s="246">
        <v>0.9</v>
      </c>
      <c r="X6" s="246">
        <v>0.90909090909090906</v>
      </c>
      <c r="Y6" s="246">
        <v>0.95238095238095233</v>
      </c>
      <c r="Z6" s="246">
        <v>0.85</v>
      </c>
      <c r="AA6" s="246">
        <v>0.95652173913043481</v>
      </c>
      <c r="AB6" s="246">
        <v>0.86956521739130432</v>
      </c>
      <c r="AC6" s="246">
        <v>0.81818181818181823</v>
      </c>
      <c r="AD6" s="246">
        <v>0.8</v>
      </c>
      <c r="AE6" s="246">
        <v>0.81818181818181823</v>
      </c>
      <c r="AF6" s="246">
        <v>0</v>
      </c>
      <c r="AG6" s="255">
        <v>0.83333333333333337</v>
      </c>
      <c r="AH6" s="261">
        <v>0.84551493489697482</v>
      </c>
      <c r="AI6" s="247">
        <v>0.81196172248803822</v>
      </c>
      <c r="AJ6" s="342"/>
    </row>
    <row r="7" spans="1:36" ht="45" customHeight="1" x14ac:dyDescent="0.3">
      <c r="A7" s="130">
        <v>32356</v>
      </c>
      <c r="B7" s="144" t="str">
        <f>VLOOKUP(A7,SEGMENTOS!$A$1:$C$14,2,0)</f>
        <v>Clientes Onshore e Offshore - Porte B</v>
      </c>
      <c r="C7" s="145">
        <v>44866</v>
      </c>
      <c r="D7" s="182">
        <v>0.96</v>
      </c>
      <c r="E7" s="182">
        <v>0.96</v>
      </c>
      <c r="F7" s="182">
        <v>0.96</v>
      </c>
      <c r="G7" s="182">
        <v>0.96</v>
      </c>
      <c r="H7" s="182">
        <v>1</v>
      </c>
      <c r="I7" s="182">
        <v>1</v>
      </c>
      <c r="J7" s="182">
        <v>1</v>
      </c>
      <c r="K7" s="182">
        <v>1</v>
      </c>
      <c r="L7" s="182">
        <v>1</v>
      </c>
      <c r="M7" s="182">
        <v>1</v>
      </c>
      <c r="N7" s="182">
        <v>1</v>
      </c>
      <c r="O7" s="182">
        <v>1</v>
      </c>
      <c r="P7" s="182">
        <v>1</v>
      </c>
      <c r="Q7" s="182">
        <v>1</v>
      </c>
      <c r="R7" s="182"/>
      <c r="S7" s="182"/>
      <c r="T7" s="182">
        <v>0.95652173913043481</v>
      </c>
      <c r="U7" s="182">
        <v>0.95652173913043481</v>
      </c>
      <c r="V7" s="182">
        <v>1</v>
      </c>
      <c r="W7" s="182">
        <v>1</v>
      </c>
      <c r="X7" s="182">
        <v>0.96</v>
      </c>
      <c r="Y7" s="182">
        <v>1</v>
      </c>
      <c r="Z7" s="182">
        <v>0.95833333333333337</v>
      </c>
      <c r="AA7" s="182">
        <v>1</v>
      </c>
      <c r="AB7" s="182">
        <v>0.92</v>
      </c>
      <c r="AC7" s="182">
        <v>0.84</v>
      </c>
      <c r="AD7" s="182">
        <v>0.83333333333333337</v>
      </c>
      <c r="AE7" s="182">
        <v>0.88</v>
      </c>
      <c r="AF7" s="182">
        <v>0.75</v>
      </c>
      <c r="AG7" s="183"/>
      <c r="AH7" s="196">
        <v>0.97080309906813134</v>
      </c>
      <c r="AI7" s="197">
        <v>0.85157894736842099</v>
      </c>
      <c r="AJ7" s="342"/>
    </row>
    <row r="8" spans="1:36" ht="45" customHeight="1" thickBot="1" x14ac:dyDescent="0.35">
      <c r="A8" s="135">
        <v>32357</v>
      </c>
      <c r="B8" s="146" t="str">
        <f>VLOOKUP(A8,SEGMENTOS!$A$1:$C$14,2,0)</f>
        <v>Clientes Onshore e Offshore - Porte C</v>
      </c>
      <c r="C8" s="147">
        <v>44866</v>
      </c>
      <c r="D8" s="184">
        <v>0.94736842105263153</v>
      </c>
      <c r="E8" s="184">
        <v>0.88888888888888884</v>
      </c>
      <c r="F8" s="184">
        <v>0.89473684210526316</v>
      </c>
      <c r="G8" s="184">
        <v>0.84210526315789469</v>
      </c>
      <c r="H8" s="184">
        <v>0.89473684210526316</v>
      </c>
      <c r="I8" s="184">
        <v>0.94736842105263153</v>
      </c>
      <c r="J8" s="184">
        <v>0.88888888888888884</v>
      </c>
      <c r="K8" s="184">
        <v>0.94736842105263153</v>
      </c>
      <c r="L8" s="184">
        <v>0.88888888888888884</v>
      </c>
      <c r="M8" s="184">
        <v>0.84210526315789469</v>
      </c>
      <c r="N8" s="184">
        <v>0.88888888888888884</v>
      </c>
      <c r="O8" s="184">
        <v>0.88235294117647056</v>
      </c>
      <c r="P8" s="184">
        <v>1</v>
      </c>
      <c r="Q8" s="184">
        <v>1</v>
      </c>
      <c r="R8" s="184"/>
      <c r="S8" s="184"/>
      <c r="T8" s="184">
        <v>0.93333333333333335</v>
      </c>
      <c r="U8" s="184">
        <v>0.7857142857142857</v>
      </c>
      <c r="V8" s="184">
        <v>0.9285714285714286</v>
      </c>
      <c r="W8" s="184">
        <v>0.9375</v>
      </c>
      <c r="X8" s="184">
        <v>0.94444444444444442</v>
      </c>
      <c r="Y8" s="184">
        <v>0.94444444444444442</v>
      </c>
      <c r="Z8" s="184">
        <v>0.94444444444444442</v>
      </c>
      <c r="AA8" s="184">
        <v>0.89473684210526316</v>
      </c>
      <c r="AB8" s="184">
        <v>0.77777777777777779</v>
      </c>
      <c r="AC8" s="184">
        <v>0.6875</v>
      </c>
      <c r="AD8" s="184">
        <v>0.75</v>
      </c>
      <c r="AE8" s="184">
        <v>0.6875</v>
      </c>
      <c r="AF8" s="184">
        <v>0.5</v>
      </c>
      <c r="AG8" s="185"/>
      <c r="AH8" s="198">
        <v>0.88674239788998854</v>
      </c>
      <c r="AI8" s="199">
        <v>0.70888157894736836</v>
      </c>
      <c r="AJ8" s="342"/>
    </row>
    <row r="9" spans="1:36" ht="45" customHeight="1" x14ac:dyDescent="0.3">
      <c r="A9" s="237">
        <v>32361</v>
      </c>
      <c r="B9" s="248" t="str">
        <f>VLOOKUP(A9,SEGMENTOS!$A$1:$C$14,2,0)</f>
        <v>Clientes Onshore - Porte A</v>
      </c>
      <c r="C9" s="249">
        <v>44866</v>
      </c>
      <c r="D9" s="246">
        <v>1</v>
      </c>
      <c r="E9" s="246">
        <v>1</v>
      </c>
      <c r="F9" s="246">
        <v>1</v>
      </c>
      <c r="G9" s="246">
        <v>0.93333333333333335</v>
      </c>
      <c r="H9" s="246">
        <v>1</v>
      </c>
      <c r="I9" s="246">
        <v>1</v>
      </c>
      <c r="J9" s="246">
        <v>0.9285714285714286</v>
      </c>
      <c r="K9" s="246">
        <v>1</v>
      </c>
      <c r="L9" s="246">
        <v>1</v>
      </c>
      <c r="M9" s="246">
        <v>0.9285714285714286</v>
      </c>
      <c r="N9" s="246">
        <v>1</v>
      </c>
      <c r="O9" s="246">
        <v>1</v>
      </c>
      <c r="P9" s="246"/>
      <c r="Q9" s="246"/>
      <c r="R9" s="246"/>
      <c r="S9" s="246"/>
      <c r="T9" s="246">
        <v>1</v>
      </c>
      <c r="U9" s="246">
        <v>0.92307692307692313</v>
      </c>
      <c r="V9" s="246">
        <v>1</v>
      </c>
      <c r="W9" s="246">
        <v>1</v>
      </c>
      <c r="X9" s="246">
        <v>0.8571428571428571</v>
      </c>
      <c r="Y9" s="246">
        <v>0.9285714285714286</v>
      </c>
      <c r="Z9" s="246">
        <v>0.83333333333333337</v>
      </c>
      <c r="AA9" s="246">
        <v>1</v>
      </c>
      <c r="AB9" s="246">
        <v>0.93333333333333335</v>
      </c>
      <c r="AC9" s="246">
        <v>0.8666666666666667</v>
      </c>
      <c r="AD9" s="246">
        <v>0.8571428571428571</v>
      </c>
      <c r="AE9" s="246">
        <v>0.8666666666666667</v>
      </c>
      <c r="AF9" s="246"/>
      <c r="AG9" s="255"/>
      <c r="AH9" s="261">
        <v>0.9642525703088064</v>
      </c>
      <c r="AI9" s="247">
        <v>0.86340852130325807</v>
      </c>
      <c r="AJ9" s="342"/>
    </row>
    <row r="10" spans="1:36" ht="45" customHeight="1" x14ac:dyDescent="0.3">
      <c r="A10" s="130">
        <v>32362</v>
      </c>
      <c r="B10" s="144" t="str">
        <f>VLOOKUP(A10,SEGMENTOS!$A$1:$C$14,2,0)</f>
        <v>Clientes Onshore - Porte B</v>
      </c>
      <c r="C10" s="145">
        <v>44866</v>
      </c>
      <c r="D10" s="182">
        <v>0.94117647058823528</v>
      </c>
      <c r="E10" s="182">
        <v>0.94117647058823528</v>
      </c>
      <c r="F10" s="182">
        <v>0.94117647058823528</v>
      </c>
      <c r="G10" s="182">
        <v>1</v>
      </c>
      <c r="H10" s="182">
        <v>1</v>
      </c>
      <c r="I10" s="182">
        <v>1</v>
      </c>
      <c r="J10" s="182">
        <v>1</v>
      </c>
      <c r="K10" s="182">
        <v>1</v>
      </c>
      <c r="L10" s="182">
        <v>1</v>
      </c>
      <c r="M10" s="182">
        <v>1</v>
      </c>
      <c r="N10" s="182">
        <v>1</v>
      </c>
      <c r="O10" s="182">
        <v>1</v>
      </c>
      <c r="P10" s="182"/>
      <c r="Q10" s="182"/>
      <c r="R10" s="182"/>
      <c r="S10" s="182"/>
      <c r="T10" s="182">
        <v>0.94117647058823528</v>
      </c>
      <c r="U10" s="182">
        <v>0.94117647058823528</v>
      </c>
      <c r="V10" s="182">
        <v>1</v>
      </c>
      <c r="W10" s="182">
        <v>1</v>
      </c>
      <c r="X10" s="182">
        <v>1</v>
      </c>
      <c r="Y10" s="182">
        <v>1</v>
      </c>
      <c r="Z10" s="182">
        <v>1</v>
      </c>
      <c r="AA10" s="182">
        <v>1</v>
      </c>
      <c r="AB10" s="182">
        <v>0.94117647058823528</v>
      </c>
      <c r="AC10" s="182">
        <v>0.94117647058823528</v>
      </c>
      <c r="AD10" s="182">
        <v>0.94117647058823528</v>
      </c>
      <c r="AE10" s="182">
        <v>1</v>
      </c>
      <c r="AF10" s="182"/>
      <c r="AG10" s="183"/>
      <c r="AH10" s="196">
        <v>0.98295093091310015</v>
      </c>
      <c r="AI10" s="197">
        <v>0.96155830753353955</v>
      </c>
      <c r="AJ10" s="342"/>
    </row>
    <row r="11" spans="1:36" ht="45" customHeight="1" thickBot="1" x14ac:dyDescent="0.35">
      <c r="A11" s="135">
        <v>32363</v>
      </c>
      <c r="B11" s="146" t="str">
        <f>VLOOKUP(A11,SEGMENTOS!$A$1:$C$14,2,0)</f>
        <v>Clientes Onshore - Porte C</v>
      </c>
      <c r="C11" s="147">
        <v>44866</v>
      </c>
      <c r="D11" s="184">
        <v>1</v>
      </c>
      <c r="E11" s="184">
        <v>1</v>
      </c>
      <c r="F11" s="184">
        <v>1</v>
      </c>
      <c r="G11" s="184">
        <v>0.8666666666666667</v>
      </c>
      <c r="H11" s="184">
        <v>0.93333333333333335</v>
      </c>
      <c r="I11" s="184">
        <v>0.93333333333333335</v>
      </c>
      <c r="J11" s="184">
        <v>0.8571428571428571</v>
      </c>
      <c r="K11" s="184">
        <v>0.93333333333333335</v>
      </c>
      <c r="L11" s="184">
        <v>0.8571428571428571</v>
      </c>
      <c r="M11" s="184">
        <v>0.93333333333333335</v>
      </c>
      <c r="N11" s="184">
        <v>0.8571428571428571</v>
      </c>
      <c r="O11" s="184">
        <v>0.84615384615384615</v>
      </c>
      <c r="P11" s="184"/>
      <c r="Q11" s="184"/>
      <c r="R11" s="184"/>
      <c r="S11" s="184"/>
      <c r="T11" s="184">
        <v>0.90909090909090906</v>
      </c>
      <c r="U11" s="184">
        <v>0.9</v>
      </c>
      <c r="V11" s="184">
        <v>1</v>
      </c>
      <c r="W11" s="184">
        <v>1</v>
      </c>
      <c r="X11" s="184">
        <v>1</v>
      </c>
      <c r="Y11" s="184">
        <v>1</v>
      </c>
      <c r="Z11" s="184">
        <v>1</v>
      </c>
      <c r="AA11" s="184">
        <v>0.93333333333333335</v>
      </c>
      <c r="AB11" s="184">
        <v>0.8571428571428571</v>
      </c>
      <c r="AC11" s="184">
        <v>0.75</v>
      </c>
      <c r="AD11" s="184">
        <v>0.83333333333333337</v>
      </c>
      <c r="AE11" s="184">
        <v>0.75</v>
      </c>
      <c r="AF11" s="184"/>
      <c r="AG11" s="185"/>
      <c r="AH11" s="198">
        <v>0.934019573313012</v>
      </c>
      <c r="AI11" s="199">
        <v>0.77850877192982448</v>
      </c>
      <c r="AJ11" s="342"/>
    </row>
    <row r="12" spans="1:36" ht="45" customHeight="1" x14ac:dyDescent="0.3">
      <c r="A12" s="148">
        <v>32358</v>
      </c>
      <c r="B12" s="155" t="str">
        <f>VLOOKUP(A12,SEGMENTOS!$A$1:$C$14,2,0)</f>
        <v>Clientes Offshore - Porte A</v>
      </c>
      <c r="C12" s="156">
        <v>44866</v>
      </c>
      <c r="D12" s="180">
        <v>0.875</v>
      </c>
      <c r="E12" s="180">
        <v>0.75</v>
      </c>
      <c r="F12" s="180">
        <v>0.75</v>
      </c>
      <c r="G12" s="180">
        <v>0.875</v>
      </c>
      <c r="H12" s="180">
        <v>0.75</v>
      </c>
      <c r="I12" s="180">
        <v>0.875</v>
      </c>
      <c r="J12" s="180">
        <v>1</v>
      </c>
      <c r="K12" s="180">
        <v>1</v>
      </c>
      <c r="L12" s="180">
        <v>0.875</v>
      </c>
      <c r="M12" s="180">
        <v>0.875</v>
      </c>
      <c r="N12" s="180">
        <v>0.875</v>
      </c>
      <c r="O12" s="180">
        <v>0.875</v>
      </c>
      <c r="P12" s="180">
        <v>1</v>
      </c>
      <c r="Q12" s="180">
        <v>0</v>
      </c>
      <c r="R12" s="180">
        <v>0.66666666666666663</v>
      </c>
      <c r="S12" s="180">
        <v>1</v>
      </c>
      <c r="T12" s="180">
        <v>0.8571428571428571</v>
      </c>
      <c r="U12" s="180">
        <v>0.7142857142857143</v>
      </c>
      <c r="V12" s="180">
        <v>1</v>
      </c>
      <c r="W12" s="180">
        <v>0.7142857142857143</v>
      </c>
      <c r="X12" s="180">
        <v>1</v>
      </c>
      <c r="Y12" s="180">
        <v>1</v>
      </c>
      <c r="Z12" s="180">
        <v>0.875</v>
      </c>
      <c r="AA12" s="180">
        <v>0.875</v>
      </c>
      <c r="AB12" s="180">
        <v>0.75</v>
      </c>
      <c r="AC12" s="180">
        <v>0.7142857142857143</v>
      </c>
      <c r="AD12" s="180">
        <v>0.66666666666666663</v>
      </c>
      <c r="AE12" s="180">
        <v>0.7142857142857143</v>
      </c>
      <c r="AF12" s="180">
        <v>0</v>
      </c>
      <c r="AG12" s="181">
        <v>0.83333333333333337</v>
      </c>
      <c r="AH12" s="222">
        <v>0.79522714981070863</v>
      </c>
      <c r="AI12" s="223">
        <v>0.69799498746867161</v>
      </c>
      <c r="AJ12" s="342"/>
    </row>
    <row r="13" spans="1:36" ht="45" customHeight="1" x14ac:dyDescent="0.3">
      <c r="A13" s="130">
        <v>32359</v>
      </c>
      <c r="B13" s="144" t="str">
        <f>VLOOKUP(A13,SEGMENTOS!$A$1:$C$14,2,0)</f>
        <v>Clientes Offshore - Porte B</v>
      </c>
      <c r="C13" s="145">
        <v>44866</v>
      </c>
      <c r="D13" s="182">
        <v>1</v>
      </c>
      <c r="E13" s="182">
        <v>1</v>
      </c>
      <c r="F13" s="182">
        <v>1</v>
      </c>
      <c r="G13" s="182">
        <v>0.875</v>
      </c>
      <c r="H13" s="182">
        <v>1</v>
      </c>
      <c r="I13" s="182">
        <v>1</v>
      </c>
      <c r="J13" s="182">
        <v>1</v>
      </c>
      <c r="K13" s="182">
        <v>1</v>
      </c>
      <c r="L13" s="182">
        <v>1</v>
      </c>
      <c r="M13" s="182">
        <v>1</v>
      </c>
      <c r="N13" s="182">
        <v>1</v>
      </c>
      <c r="O13" s="182">
        <v>1</v>
      </c>
      <c r="P13" s="182">
        <v>1</v>
      </c>
      <c r="Q13" s="182">
        <v>1</v>
      </c>
      <c r="R13" s="182"/>
      <c r="S13" s="182"/>
      <c r="T13" s="182">
        <v>1</v>
      </c>
      <c r="U13" s="182">
        <v>1</v>
      </c>
      <c r="V13" s="182">
        <v>1</v>
      </c>
      <c r="W13" s="182">
        <v>1</v>
      </c>
      <c r="X13" s="182">
        <v>0.875</v>
      </c>
      <c r="Y13" s="182">
        <v>1</v>
      </c>
      <c r="Z13" s="182">
        <v>0.8571428571428571</v>
      </c>
      <c r="AA13" s="182">
        <v>1</v>
      </c>
      <c r="AB13" s="182">
        <v>0.875</v>
      </c>
      <c r="AC13" s="182">
        <v>0.625</v>
      </c>
      <c r="AD13" s="182">
        <v>0.5714285714285714</v>
      </c>
      <c r="AE13" s="182">
        <v>0.625</v>
      </c>
      <c r="AF13" s="182">
        <v>0.75</v>
      </c>
      <c r="AG13" s="183"/>
      <c r="AH13" s="196">
        <v>0.96612768022588913</v>
      </c>
      <c r="AI13" s="197">
        <v>0.60667293233082709</v>
      </c>
      <c r="AJ13" s="342"/>
    </row>
    <row r="14" spans="1:36" ht="45" customHeight="1" thickBot="1" x14ac:dyDescent="0.35">
      <c r="A14" s="135">
        <v>32360</v>
      </c>
      <c r="B14" s="146" t="str">
        <f>VLOOKUP(A14,SEGMENTOS!$A$1:$C$14,2,0)</f>
        <v>Clientes Offshore - Porte C</v>
      </c>
      <c r="C14" s="147">
        <v>44866</v>
      </c>
      <c r="D14" s="184">
        <v>0.75</v>
      </c>
      <c r="E14" s="184">
        <v>0.5</v>
      </c>
      <c r="F14" s="184">
        <v>0.5</v>
      </c>
      <c r="G14" s="184">
        <v>0.75</v>
      </c>
      <c r="H14" s="184">
        <v>0.75</v>
      </c>
      <c r="I14" s="184">
        <v>1</v>
      </c>
      <c r="J14" s="184">
        <v>1</v>
      </c>
      <c r="K14" s="184">
        <v>1</v>
      </c>
      <c r="L14" s="184">
        <v>1</v>
      </c>
      <c r="M14" s="184">
        <v>0.5</v>
      </c>
      <c r="N14" s="184">
        <v>1</v>
      </c>
      <c r="O14" s="184">
        <v>1</v>
      </c>
      <c r="P14" s="184">
        <v>1</v>
      </c>
      <c r="Q14" s="184">
        <v>1</v>
      </c>
      <c r="R14" s="184"/>
      <c r="S14" s="184"/>
      <c r="T14" s="184">
        <v>1</v>
      </c>
      <c r="U14" s="184">
        <v>0.5</v>
      </c>
      <c r="V14" s="184">
        <v>0.75</v>
      </c>
      <c r="W14" s="184">
        <v>0.75</v>
      </c>
      <c r="X14" s="184">
        <v>0.75</v>
      </c>
      <c r="Y14" s="184">
        <v>0.75</v>
      </c>
      <c r="Z14" s="184">
        <v>0.75</v>
      </c>
      <c r="AA14" s="184">
        <v>0.75</v>
      </c>
      <c r="AB14" s="184">
        <v>0.5</v>
      </c>
      <c r="AC14" s="184">
        <v>0.5</v>
      </c>
      <c r="AD14" s="184">
        <v>0.5</v>
      </c>
      <c r="AE14" s="184">
        <v>0.5</v>
      </c>
      <c r="AF14" s="184">
        <v>0.5</v>
      </c>
      <c r="AG14" s="185"/>
      <c r="AH14" s="198">
        <v>0.77825818406423719</v>
      </c>
      <c r="AI14" s="199">
        <v>0.49999999999999994</v>
      </c>
      <c r="AJ14" s="342"/>
    </row>
  </sheetData>
  <autoFilter ref="A1:C14" xr:uid="{00000000-0009-0000-0000-000008000000}"/>
  <conditionalFormatting sqref="A2:AI14">
    <cfRule type="containsBlanks" dxfId="28"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E711-0A95-4069-985B-E7415FCECF8C}">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3" t="s">
        <v>6</v>
      </c>
      <c r="B1" s="164" t="s">
        <v>7</v>
      </c>
      <c r="C1" s="164" t="s">
        <v>2</v>
      </c>
      <c r="D1" s="165">
        <v>1</v>
      </c>
      <c r="E1" s="165">
        <v>2</v>
      </c>
      <c r="F1" s="165">
        <v>3</v>
      </c>
      <c r="G1" s="165">
        <v>4</v>
      </c>
      <c r="H1" s="165">
        <v>5</v>
      </c>
      <c r="I1" s="165">
        <v>6</v>
      </c>
      <c r="J1" s="165">
        <v>7</v>
      </c>
      <c r="K1" s="165">
        <v>8</v>
      </c>
      <c r="L1" s="165">
        <v>9</v>
      </c>
      <c r="M1" s="165">
        <v>10</v>
      </c>
      <c r="N1" s="165">
        <v>11</v>
      </c>
      <c r="O1" s="165">
        <v>12</v>
      </c>
      <c r="P1" s="165">
        <v>13</v>
      </c>
      <c r="Q1" s="165">
        <v>14</v>
      </c>
      <c r="R1" s="165">
        <v>15</v>
      </c>
      <c r="S1" s="165">
        <v>16</v>
      </c>
      <c r="T1" s="165">
        <v>17</v>
      </c>
      <c r="U1" s="165">
        <v>18</v>
      </c>
      <c r="V1" s="165">
        <v>19</v>
      </c>
      <c r="W1" s="165">
        <v>20</v>
      </c>
      <c r="X1" s="165">
        <v>21</v>
      </c>
      <c r="Y1" s="165">
        <v>22</v>
      </c>
      <c r="Z1" s="165">
        <v>23</v>
      </c>
      <c r="AA1" s="165">
        <v>24</v>
      </c>
      <c r="AB1" s="165">
        <v>25</v>
      </c>
      <c r="AC1" s="165">
        <v>26</v>
      </c>
      <c r="AD1" s="165">
        <v>27</v>
      </c>
      <c r="AE1" s="165">
        <v>28</v>
      </c>
      <c r="AF1" s="165">
        <v>29</v>
      </c>
      <c r="AG1" s="171">
        <v>30</v>
      </c>
      <c r="AH1" s="178" t="s">
        <v>46</v>
      </c>
      <c r="AI1" s="179" t="s">
        <v>47</v>
      </c>
    </row>
    <row r="2" spans="1:36" ht="45" customHeight="1" thickBot="1" x14ac:dyDescent="0.35">
      <c r="A2" s="200">
        <v>2900</v>
      </c>
      <c r="B2" s="217" t="str">
        <f>VLOOKUP(A2,SEGMENTOS!$A$1:$C$14,2,0)</f>
        <v>Mercado</v>
      </c>
      <c r="C2" s="218">
        <v>44505</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4"/>
      <c r="AH2" s="215"/>
      <c r="AI2" s="216"/>
      <c r="AJ2" s="342"/>
    </row>
    <row r="3" spans="1:36" ht="45" customHeight="1" thickBot="1" x14ac:dyDescent="0.35">
      <c r="A3" s="224">
        <v>32351</v>
      </c>
      <c r="B3" s="235" t="str">
        <f>VLOOKUP(A3,SEGMENTOS!$A$1:$C$14,2,0)</f>
        <v>Clientes Onshore e Offshore</v>
      </c>
      <c r="C3" s="236">
        <v>44505</v>
      </c>
      <c r="D3" s="233">
        <v>0.96875</v>
      </c>
      <c r="E3" s="233">
        <v>0.96875</v>
      </c>
      <c r="F3" s="233">
        <v>0.984375</v>
      </c>
      <c r="G3" s="233">
        <v>0.91935483870967738</v>
      </c>
      <c r="H3" s="233">
        <v>0.88524590163934425</v>
      </c>
      <c r="I3" s="233">
        <v>0.96825396825396826</v>
      </c>
      <c r="J3" s="233">
        <v>0.9838709677419355</v>
      </c>
      <c r="K3" s="233">
        <v>0.9838709677419355</v>
      </c>
      <c r="L3" s="233">
        <v>0.96666666666666667</v>
      </c>
      <c r="M3" s="233">
        <v>0.96721311475409832</v>
      </c>
      <c r="N3" s="233">
        <v>0.96666666666666667</v>
      </c>
      <c r="O3" s="233">
        <v>0.96721311475409832</v>
      </c>
      <c r="P3" s="233">
        <v>0.92307692307692313</v>
      </c>
      <c r="Q3" s="233">
        <v>1</v>
      </c>
      <c r="R3" s="233"/>
      <c r="S3" s="233"/>
      <c r="T3" s="233">
        <v>0.96226415094339623</v>
      </c>
      <c r="U3" s="233">
        <v>0.96078431372549022</v>
      </c>
      <c r="V3" s="233">
        <v>0.96153846153846156</v>
      </c>
      <c r="W3" s="233"/>
      <c r="X3" s="233">
        <v>0.98412698412698407</v>
      </c>
      <c r="Y3" s="233">
        <v>0.98412698412698407</v>
      </c>
      <c r="Z3" s="233">
        <v>0.94915254237288138</v>
      </c>
      <c r="AA3" s="233">
        <v>0.96875</v>
      </c>
      <c r="AB3" s="233">
        <v>0.90322580645161288</v>
      </c>
      <c r="AC3" s="233">
        <v>0.77049180327868849</v>
      </c>
      <c r="AD3" s="233">
        <v>0.77966101694915257</v>
      </c>
      <c r="AE3" s="233">
        <v>0.82258064516129037</v>
      </c>
      <c r="AF3" s="233">
        <v>0.91666666666666663</v>
      </c>
      <c r="AG3" s="254"/>
      <c r="AH3" s="260">
        <v>0.95891526755350354</v>
      </c>
      <c r="AI3" s="234">
        <v>0.79252999274943714</v>
      </c>
      <c r="AJ3" s="342"/>
    </row>
    <row r="4" spans="1:36" ht="45" customHeight="1" x14ac:dyDescent="0.3">
      <c r="A4" s="237">
        <v>32354</v>
      </c>
      <c r="B4" s="248" t="str">
        <f>VLOOKUP(A4,SEGMENTOS!$A$1:$C$14,2,0)</f>
        <v>Clientes Onshore</v>
      </c>
      <c r="C4" s="249">
        <v>44505</v>
      </c>
      <c r="D4" s="246">
        <v>0.95454545454545459</v>
      </c>
      <c r="E4" s="246">
        <v>0.97674418604651159</v>
      </c>
      <c r="F4" s="246">
        <v>0.97674418604651159</v>
      </c>
      <c r="G4" s="246">
        <v>0.9285714285714286</v>
      </c>
      <c r="H4" s="246">
        <v>0.9285714285714286</v>
      </c>
      <c r="I4" s="246">
        <v>0.97674418604651159</v>
      </c>
      <c r="J4" s="246">
        <v>1</v>
      </c>
      <c r="K4" s="246">
        <v>1</v>
      </c>
      <c r="L4" s="246">
        <v>1</v>
      </c>
      <c r="M4" s="246">
        <v>0.97619047619047616</v>
      </c>
      <c r="N4" s="246">
        <v>0.97560975609756095</v>
      </c>
      <c r="O4" s="246">
        <v>0.97619047619047616</v>
      </c>
      <c r="P4" s="246"/>
      <c r="Q4" s="246"/>
      <c r="R4" s="246"/>
      <c r="S4" s="246"/>
      <c r="T4" s="246">
        <v>0.97222222222222221</v>
      </c>
      <c r="U4" s="246">
        <v>0.97142857142857142</v>
      </c>
      <c r="V4" s="246">
        <v>0.97142857142857142</v>
      </c>
      <c r="W4" s="246"/>
      <c r="X4" s="246">
        <v>1</v>
      </c>
      <c r="Y4" s="246">
        <v>1</v>
      </c>
      <c r="Z4" s="246">
        <v>0.94871794871794868</v>
      </c>
      <c r="AA4" s="246">
        <v>0.97727272727272729</v>
      </c>
      <c r="AB4" s="246">
        <v>0.90476190476190477</v>
      </c>
      <c r="AC4" s="246">
        <v>0.7857142857142857</v>
      </c>
      <c r="AD4" s="246">
        <v>0.80952380952380953</v>
      </c>
      <c r="AE4" s="246">
        <v>0.83720930232558144</v>
      </c>
      <c r="AF4" s="246"/>
      <c r="AG4" s="255"/>
      <c r="AH4" s="261">
        <v>0.97103990906583426</v>
      </c>
      <c r="AI4" s="247">
        <v>0.81180725016905309</v>
      </c>
      <c r="AJ4" s="342"/>
    </row>
    <row r="5" spans="1:36" ht="45" customHeight="1" thickBot="1" x14ac:dyDescent="0.35">
      <c r="A5" s="135">
        <v>32353</v>
      </c>
      <c r="B5" s="146" t="str">
        <f>VLOOKUP(A5,SEGMENTOS!$A$1:$C$14,2,0)</f>
        <v>Clientes Offshore</v>
      </c>
      <c r="C5" s="147">
        <v>44505</v>
      </c>
      <c r="D5" s="184">
        <v>1</v>
      </c>
      <c r="E5" s="184">
        <v>0.95238095238095233</v>
      </c>
      <c r="F5" s="184">
        <v>1</v>
      </c>
      <c r="G5" s="184">
        <v>0.9</v>
      </c>
      <c r="H5" s="184">
        <v>0.78947368421052633</v>
      </c>
      <c r="I5" s="184">
        <v>0.95</v>
      </c>
      <c r="J5" s="184">
        <v>0.95</v>
      </c>
      <c r="K5" s="184">
        <v>0.94736842105263153</v>
      </c>
      <c r="L5" s="184">
        <v>0.89473684210526316</v>
      </c>
      <c r="M5" s="184">
        <v>0.94736842105263153</v>
      </c>
      <c r="N5" s="184">
        <v>0.94736842105263153</v>
      </c>
      <c r="O5" s="184">
        <v>0.94736842105263153</v>
      </c>
      <c r="P5" s="184">
        <v>0.92307692307692313</v>
      </c>
      <c r="Q5" s="184">
        <v>1</v>
      </c>
      <c r="R5" s="184"/>
      <c r="S5" s="184"/>
      <c r="T5" s="184">
        <v>0.94117647058823528</v>
      </c>
      <c r="U5" s="184">
        <v>0.9375</v>
      </c>
      <c r="V5" s="184">
        <v>0.94117647058823528</v>
      </c>
      <c r="W5" s="184"/>
      <c r="X5" s="184">
        <v>0.95</v>
      </c>
      <c r="Y5" s="184">
        <v>0.95</v>
      </c>
      <c r="Z5" s="184">
        <v>0.95</v>
      </c>
      <c r="AA5" s="184">
        <v>0.95</v>
      </c>
      <c r="AB5" s="184">
        <v>0.9</v>
      </c>
      <c r="AC5" s="184">
        <v>0.73684210526315785</v>
      </c>
      <c r="AD5" s="184">
        <v>0.70588235294117652</v>
      </c>
      <c r="AE5" s="184">
        <v>0.78947368421052633</v>
      </c>
      <c r="AF5" s="184">
        <v>0.91666666666666663</v>
      </c>
      <c r="AG5" s="185"/>
      <c r="AH5" s="198">
        <v>0.94044518966978563</v>
      </c>
      <c r="AI5" s="199">
        <v>0.74736294145045079</v>
      </c>
      <c r="AJ5" s="342"/>
    </row>
    <row r="6" spans="1:36" ht="45" customHeight="1" x14ac:dyDescent="0.3">
      <c r="A6" s="237">
        <v>32355</v>
      </c>
      <c r="B6" s="248" t="str">
        <f>VLOOKUP(A6,SEGMENTOS!$A$1:$C$14,2,0)</f>
        <v>Clientes Onshore e Offshore - Porte A</v>
      </c>
      <c r="C6" s="249">
        <v>44505</v>
      </c>
      <c r="D6" s="246">
        <v>1</v>
      </c>
      <c r="E6" s="246">
        <v>0.96</v>
      </c>
      <c r="F6" s="246">
        <v>1</v>
      </c>
      <c r="G6" s="246">
        <v>0.95833333333333337</v>
      </c>
      <c r="H6" s="246">
        <v>0.86363636363636365</v>
      </c>
      <c r="I6" s="246">
        <v>0.91666666666666663</v>
      </c>
      <c r="J6" s="246">
        <v>0.95454545454545459</v>
      </c>
      <c r="K6" s="246">
        <v>0.95454545454545459</v>
      </c>
      <c r="L6" s="246">
        <v>0.90909090909090906</v>
      </c>
      <c r="M6" s="246">
        <v>0.95454545454545459</v>
      </c>
      <c r="N6" s="246">
        <v>0.95454545454545459</v>
      </c>
      <c r="O6" s="246">
        <v>0.95454545454545459</v>
      </c>
      <c r="P6" s="246">
        <v>0.75</v>
      </c>
      <c r="Q6" s="246">
        <v>1</v>
      </c>
      <c r="R6" s="246"/>
      <c r="S6" s="246"/>
      <c r="T6" s="246">
        <v>0.95</v>
      </c>
      <c r="U6" s="246">
        <v>0.95</v>
      </c>
      <c r="V6" s="246">
        <v>0.95</v>
      </c>
      <c r="W6" s="246"/>
      <c r="X6" s="246">
        <v>0.95833333333333337</v>
      </c>
      <c r="Y6" s="246">
        <v>0.95833333333333337</v>
      </c>
      <c r="Z6" s="246">
        <v>0.91304347826086951</v>
      </c>
      <c r="AA6" s="246">
        <v>0.95833333333333337</v>
      </c>
      <c r="AB6" s="246">
        <v>0.91666666666666663</v>
      </c>
      <c r="AC6" s="246">
        <v>0.81818181818181823</v>
      </c>
      <c r="AD6" s="246">
        <v>0.8571428571428571</v>
      </c>
      <c r="AE6" s="246">
        <v>0.82608695652173914</v>
      </c>
      <c r="AF6" s="246">
        <v>0.75</v>
      </c>
      <c r="AG6" s="255"/>
      <c r="AH6" s="261">
        <v>0.93047459278580547</v>
      </c>
      <c r="AI6" s="247">
        <v>0.83249801372156129</v>
      </c>
      <c r="AJ6" s="342"/>
    </row>
    <row r="7" spans="1:36" ht="45" customHeight="1" x14ac:dyDescent="0.3">
      <c r="A7" s="130">
        <v>32356</v>
      </c>
      <c r="B7" s="144" t="str">
        <f>VLOOKUP(A7,SEGMENTOS!$A$1:$C$14,2,0)</f>
        <v>Clientes Onshore e Offshore - Porte B</v>
      </c>
      <c r="C7" s="145">
        <v>44505</v>
      </c>
      <c r="D7" s="182">
        <v>0.95833333333333337</v>
      </c>
      <c r="E7" s="182">
        <v>0.95833333333333337</v>
      </c>
      <c r="F7" s="182">
        <v>1</v>
      </c>
      <c r="G7" s="182">
        <v>1</v>
      </c>
      <c r="H7" s="182">
        <v>0.91304347826086951</v>
      </c>
      <c r="I7" s="182">
        <v>1</v>
      </c>
      <c r="J7" s="182">
        <v>1</v>
      </c>
      <c r="K7" s="182">
        <v>1</v>
      </c>
      <c r="L7" s="182">
        <v>1</v>
      </c>
      <c r="M7" s="182">
        <v>0.95652173913043481</v>
      </c>
      <c r="N7" s="182">
        <v>1</v>
      </c>
      <c r="O7" s="182">
        <v>1</v>
      </c>
      <c r="P7" s="182">
        <v>1</v>
      </c>
      <c r="Q7" s="182">
        <v>1</v>
      </c>
      <c r="R7" s="182"/>
      <c r="S7" s="182"/>
      <c r="T7" s="182">
        <v>1</v>
      </c>
      <c r="U7" s="182">
        <v>1</v>
      </c>
      <c r="V7" s="182">
        <v>1</v>
      </c>
      <c r="W7" s="182"/>
      <c r="X7" s="182">
        <v>1</v>
      </c>
      <c r="Y7" s="182">
        <v>1</v>
      </c>
      <c r="Z7" s="182">
        <v>0.95238095238095233</v>
      </c>
      <c r="AA7" s="182">
        <v>0.95833333333333337</v>
      </c>
      <c r="AB7" s="182">
        <v>0.90909090909090906</v>
      </c>
      <c r="AC7" s="182">
        <v>0.82608695652173914</v>
      </c>
      <c r="AD7" s="182">
        <v>0.77272727272727271</v>
      </c>
      <c r="AE7" s="182">
        <v>0.86956521739130432</v>
      </c>
      <c r="AF7" s="182">
        <v>1</v>
      </c>
      <c r="AG7" s="183"/>
      <c r="AH7" s="196">
        <v>0.98228022613034038</v>
      </c>
      <c r="AI7" s="197">
        <v>0.82666410157752979</v>
      </c>
      <c r="AJ7" s="342"/>
    </row>
    <row r="8" spans="1:36" ht="45" customHeight="1" thickBot="1" x14ac:dyDescent="0.35">
      <c r="A8" s="135">
        <v>32357</v>
      </c>
      <c r="B8" s="146" t="str">
        <f>VLOOKUP(A8,SEGMENTOS!$A$1:$C$14,2,0)</f>
        <v>Clientes Onshore e Offshore - Porte C</v>
      </c>
      <c r="C8" s="147">
        <v>44505</v>
      </c>
      <c r="D8" s="184">
        <v>0.9375</v>
      </c>
      <c r="E8" s="184">
        <v>1</v>
      </c>
      <c r="F8" s="184">
        <v>0.93333333333333335</v>
      </c>
      <c r="G8" s="184">
        <v>0.75</v>
      </c>
      <c r="H8" s="184">
        <v>0.875</v>
      </c>
      <c r="I8" s="184">
        <v>1</v>
      </c>
      <c r="J8" s="184">
        <v>1</v>
      </c>
      <c r="K8" s="184">
        <v>1</v>
      </c>
      <c r="L8" s="184">
        <v>1</v>
      </c>
      <c r="M8" s="184">
        <v>1</v>
      </c>
      <c r="N8" s="184">
        <v>0.93333333333333335</v>
      </c>
      <c r="O8" s="184">
        <v>0.9375</v>
      </c>
      <c r="P8" s="184">
        <v>1</v>
      </c>
      <c r="Q8" s="184">
        <v>1</v>
      </c>
      <c r="R8" s="184"/>
      <c r="S8" s="184"/>
      <c r="T8" s="184">
        <v>0.92307692307692313</v>
      </c>
      <c r="U8" s="184">
        <v>0.91666666666666663</v>
      </c>
      <c r="V8" s="184">
        <v>0.91666666666666663</v>
      </c>
      <c r="W8" s="184"/>
      <c r="X8" s="184">
        <v>1</v>
      </c>
      <c r="Y8" s="184">
        <v>1</v>
      </c>
      <c r="Z8" s="184">
        <v>1</v>
      </c>
      <c r="AA8" s="184">
        <v>1</v>
      </c>
      <c r="AB8" s="184">
        <v>0.875</v>
      </c>
      <c r="AC8" s="184">
        <v>0.625</v>
      </c>
      <c r="AD8" s="184">
        <v>0.6875</v>
      </c>
      <c r="AE8" s="184">
        <v>0.75</v>
      </c>
      <c r="AF8" s="184">
        <v>1</v>
      </c>
      <c r="AG8" s="185"/>
      <c r="AH8" s="198">
        <v>0.96093960863697703</v>
      </c>
      <c r="AI8" s="199">
        <v>0.68971238938053103</v>
      </c>
      <c r="AJ8" s="342"/>
    </row>
    <row r="9" spans="1:36" ht="45" customHeight="1" x14ac:dyDescent="0.3">
      <c r="A9" s="237">
        <v>32361</v>
      </c>
      <c r="B9" s="248" t="str">
        <f>VLOOKUP(A9,SEGMENTOS!$A$1:$C$14,2,0)</f>
        <v>Clientes Onshore - Porte A</v>
      </c>
      <c r="C9" s="249">
        <v>44505</v>
      </c>
      <c r="D9" s="246">
        <v>1</v>
      </c>
      <c r="E9" s="246">
        <v>1</v>
      </c>
      <c r="F9" s="246">
        <v>1</v>
      </c>
      <c r="G9" s="246">
        <v>0.9285714285714286</v>
      </c>
      <c r="H9" s="246">
        <v>0.92307692307692313</v>
      </c>
      <c r="I9" s="246">
        <v>0.9285714285714286</v>
      </c>
      <c r="J9" s="246">
        <v>1</v>
      </c>
      <c r="K9" s="246">
        <v>1</v>
      </c>
      <c r="L9" s="246">
        <v>1</v>
      </c>
      <c r="M9" s="246">
        <v>1</v>
      </c>
      <c r="N9" s="246">
        <v>1</v>
      </c>
      <c r="O9" s="246">
        <v>1</v>
      </c>
      <c r="P9" s="246"/>
      <c r="Q9" s="246"/>
      <c r="R9" s="246"/>
      <c r="S9" s="246"/>
      <c r="T9" s="246">
        <v>1</v>
      </c>
      <c r="U9" s="246">
        <v>1</v>
      </c>
      <c r="V9" s="246">
        <v>1</v>
      </c>
      <c r="W9" s="246"/>
      <c r="X9" s="246">
        <v>1</v>
      </c>
      <c r="Y9" s="246">
        <v>1</v>
      </c>
      <c r="Z9" s="246">
        <v>0.92307692307692313</v>
      </c>
      <c r="AA9" s="246">
        <v>1</v>
      </c>
      <c r="AB9" s="246">
        <v>0.9285714285714286</v>
      </c>
      <c r="AC9" s="246">
        <v>0.91666666666666663</v>
      </c>
      <c r="AD9" s="246">
        <v>1</v>
      </c>
      <c r="AE9" s="246">
        <v>0.92307692307692313</v>
      </c>
      <c r="AF9" s="246"/>
      <c r="AG9" s="255"/>
      <c r="AH9" s="261">
        <v>0.98240273240273257</v>
      </c>
      <c r="AI9" s="247">
        <v>0.94338552303154088</v>
      </c>
      <c r="AJ9" s="342"/>
    </row>
    <row r="10" spans="1:36" ht="45" customHeight="1" x14ac:dyDescent="0.3">
      <c r="A10" s="130">
        <v>32362</v>
      </c>
      <c r="B10" s="144" t="str">
        <f>VLOOKUP(A10,SEGMENTOS!$A$1:$C$14,2,0)</f>
        <v>Clientes Onshore - Porte B</v>
      </c>
      <c r="C10" s="145">
        <v>44505</v>
      </c>
      <c r="D10" s="182">
        <v>0.94444444444444442</v>
      </c>
      <c r="E10" s="182">
        <v>0.94444444444444442</v>
      </c>
      <c r="F10" s="182">
        <v>1</v>
      </c>
      <c r="G10" s="182">
        <v>1</v>
      </c>
      <c r="H10" s="182">
        <v>0.94117647058823528</v>
      </c>
      <c r="I10" s="182">
        <v>1</v>
      </c>
      <c r="J10" s="182">
        <v>1</v>
      </c>
      <c r="K10" s="182">
        <v>1</v>
      </c>
      <c r="L10" s="182">
        <v>1</v>
      </c>
      <c r="M10" s="182">
        <v>0.94117647058823528</v>
      </c>
      <c r="N10" s="182">
        <v>1</v>
      </c>
      <c r="O10" s="182">
        <v>1</v>
      </c>
      <c r="P10" s="182"/>
      <c r="Q10" s="182"/>
      <c r="R10" s="182"/>
      <c r="S10" s="182"/>
      <c r="T10" s="182">
        <v>1</v>
      </c>
      <c r="U10" s="182">
        <v>1</v>
      </c>
      <c r="V10" s="182">
        <v>1</v>
      </c>
      <c r="W10" s="182"/>
      <c r="X10" s="182">
        <v>1</v>
      </c>
      <c r="Y10" s="182">
        <v>1</v>
      </c>
      <c r="Z10" s="182">
        <v>0.93333333333333335</v>
      </c>
      <c r="AA10" s="182">
        <v>0.94444444444444442</v>
      </c>
      <c r="AB10" s="182">
        <v>0.875</v>
      </c>
      <c r="AC10" s="182">
        <v>0.83333333333333337</v>
      </c>
      <c r="AD10" s="182">
        <v>0.76470588235294112</v>
      </c>
      <c r="AE10" s="182">
        <v>0.83333333333333337</v>
      </c>
      <c r="AF10" s="182"/>
      <c r="AG10" s="183"/>
      <c r="AH10" s="196">
        <v>0.97381269677982496</v>
      </c>
      <c r="AI10" s="197">
        <v>0.81329168835675869</v>
      </c>
      <c r="AJ10" s="342"/>
    </row>
    <row r="11" spans="1:36" ht="45" customHeight="1" thickBot="1" x14ac:dyDescent="0.35">
      <c r="A11" s="135">
        <v>32363</v>
      </c>
      <c r="B11" s="146" t="str">
        <f>VLOOKUP(A11,SEGMENTOS!$A$1:$C$14,2,0)</f>
        <v>Clientes Onshore - Porte C</v>
      </c>
      <c r="C11" s="147">
        <v>44505</v>
      </c>
      <c r="D11" s="184">
        <v>0.91666666666666663</v>
      </c>
      <c r="E11" s="184">
        <v>1</v>
      </c>
      <c r="F11" s="184">
        <v>0.90909090909090906</v>
      </c>
      <c r="G11" s="184">
        <v>0.83333333333333337</v>
      </c>
      <c r="H11" s="184">
        <v>0.91666666666666663</v>
      </c>
      <c r="I11" s="184">
        <v>1</v>
      </c>
      <c r="J11" s="184">
        <v>1</v>
      </c>
      <c r="K11" s="184">
        <v>1</v>
      </c>
      <c r="L11" s="184">
        <v>1</v>
      </c>
      <c r="M11" s="184">
        <v>1</v>
      </c>
      <c r="N11" s="184">
        <v>0.90909090909090906</v>
      </c>
      <c r="O11" s="184">
        <v>0.91666666666666663</v>
      </c>
      <c r="P11" s="184"/>
      <c r="Q11" s="184"/>
      <c r="R11" s="184"/>
      <c r="S11" s="184"/>
      <c r="T11" s="184">
        <v>0.9</v>
      </c>
      <c r="U11" s="184">
        <v>0.9</v>
      </c>
      <c r="V11" s="184">
        <v>0.88888888888888884</v>
      </c>
      <c r="W11" s="184"/>
      <c r="X11" s="184">
        <v>1</v>
      </c>
      <c r="Y11" s="184">
        <v>1</v>
      </c>
      <c r="Z11" s="184">
        <v>1</v>
      </c>
      <c r="AA11" s="184">
        <v>1</v>
      </c>
      <c r="AB11" s="184">
        <v>0.91666666666666663</v>
      </c>
      <c r="AC11" s="184">
        <v>0.58333333333333337</v>
      </c>
      <c r="AD11" s="184">
        <v>0.66666666666666663</v>
      </c>
      <c r="AE11" s="184">
        <v>0.75</v>
      </c>
      <c r="AF11" s="184"/>
      <c r="AG11" s="185"/>
      <c r="AH11" s="198">
        <v>0.95397938044996877</v>
      </c>
      <c r="AI11" s="199">
        <v>0.6696165191740413</v>
      </c>
      <c r="AJ11" s="342"/>
    </row>
    <row r="12" spans="1:36" ht="45" customHeight="1" x14ac:dyDescent="0.3">
      <c r="A12" s="148">
        <v>32358</v>
      </c>
      <c r="B12" s="155" t="str">
        <f>VLOOKUP(A12,SEGMENTOS!$A$1:$C$14,2,0)</f>
        <v>Clientes Offshore - Porte A</v>
      </c>
      <c r="C12" s="156">
        <v>44505</v>
      </c>
      <c r="D12" s="180">
        <v>1</v>
      </c>
      <c r="E12" s="180">
        <v>0.90909090909090906</v>
      </c>
      <c r="F12" s="180">
        <v>1</v>
      </c>
      <c r="G12" s="180">
        <v>1</v>
      </c>
      <c r="H12" s="180">
        <v>0.77777777777777779</v>
      </c>
      <c r="I12" s="180">
        <v>0.9</v>
      </c>
      <c r="J12" s="180">
        <v>0.9</v>
      </c>
      <c r="K12" s="180">
        <v>0.88888888888888884</v>
      </c>
      <c r="L12" s="180">
        <v>0.77777777777777779</v>
      </c>
      <c r="M12" s="180">
        <v>0.88888888888888884</v>
      </c>
      <c r="N12" s="180">
        <v>0.88888888888888884</v>
      </c>
      <c r="O12" s="180">
        <v>0.88888888888888884</v>
      </c>
      <c r="P12" s="180">
        <v>0.75</v>
      </c>
      <c r="Q12" s="180">
        <v>1</v>
      </c>
      <c r="R12" s="180"/>
      <c r="S12" s="180"/>
      <c r="T12" s="180">
        <v>0.875</v>
      </c>
      <c r="U12" s="180">
        <v>0.875</v>
      </c>
      <c r="V12" s="180">
        <v>0.875</v>
      </c>
      <c r="W12" s="180"/>
      <c r="X12" s="180">
        <v>0.9</v>
      </c>
      <c r="Y12" s="180">
        <v>0.9</v>
      </c>
      <c r="Z12" s="180">
        <v>0.9</v>
      </c>
      <c r="AA12" s="180">
        <v>0.9</v>
      </c>
      <c r="AB12" s="180">
        <v>0.9</v>
      </c>
      <c r="AC12" s="180">
        <v>0.7</v>
      </c>
      <c r="AD12" s="180">
        <v>0.625</v>
      </c>
      <c r="AE12" s="180">
        <v>0.7</v>
      </c>
      <c r="AF12" s="180">
        <v>0.75</v>
      </c>
      <c r="AG12" s="181"/>
      <c r="AH12" s="222">
        <v>0.88826336918442172</v>
      </c>
      <c r="AI12" s="223">
        <v>0.67809734513274333</v>
      </c>
      <c r="AJ12" s="342"/>
    </row>
    <row r="13" spans="1:36" ht="45" customHeight="1" x14ac:dyDescent="0.3">
      <c r="A13" s="130">
        <v>32359</v>
      </c>
      <c r="B13" s="144" t="str">
        <f>VLOOKUP(A13,SEGMENTOS!$A$1:$C$14,2,0)</f>
        <v>Clientes Offshore - Porte B</v>
      </c>
      <c r="C13" s="145">
        <v>44505</v>
      </c>
      <c r="D13" s="182">
        <v>1</v>
      </c>
      <c r="E13" s="182">
        <v>1</v>
      </c>
      <c r="F13" s="182">
        <v>1</v>
      </c>
      <c r="G13" s="182">
        <v>1</v>
      </c>
      <c r="H13" s="182">
        <v>0.83333333333333337</v>
      </c>
      <c r="I13" s="182">
        <v>1</v>
      </c>
      <c r="J13" s="182">
        <v>1</v>
      </c>
      <c r="K13" s="182">
        <v>1</v>
      </c>
      <c r="L13" s="182">
        <v>1</v>
      </c>
      <c r="M13" s="182">
        <v>1</v>
      </c>
      <c r="N13" s="182">
        <v>1</v>
      </c>
      <c r="O13" s="182">
        <v>1</v>
      </c>
      <c r="P13" s="182">
        <v>1</v>
      </c>
      <c r="Q13" s="182">
        <v>1</v>
      </c>
      <c r="R13" s="182"/>
      <c r="S13" s="182"/>
      <c r="T13" s="182">
        <v>1</v>
      </c>
      <c r="U13" s="182">
        <v>1</v>
      </c>
      <c r="V13" s="182">
        <v>1</v>
      </c>
      <c r="W13" s="182"/>
      <c r="X13" s="182">
        <v>1</v>
      </c>
      <c r="Y13" s="182">
        <v>1</v>
      </c>
      <c r="Z13" s="182">
        <v>1</v>
      </c>
      <c r="AA13" s="182">
        <v>1</v>
      </c>
      <c r="AB13" s="182">
        <v>1</v>
      </c>
      <c r="AC13" s="182">
        <v>0.8</v>
      </c>
      <c r="AD13" s="182">
        <v>0.8</v>
      </c>
      <c r="AE13" s="182">
        <v>1</v>
      </c>
      <c r="AF13" s="182">
        <v>1</v>
      </c>
      <c r="AG13" s="183"/>
      <c r="AH13" s="196">
        <v>0.9948268106162842</v>
      </c>
      <c r="AI13" s="197">
        <v>0.87433628318584078</v>
      </c>
      <c r="AJ13" s="342"/>
    </row>
    <row r="14" spans="1:36" ht="45" customHeight="1" thickBot="1" x14ac:dyDescent="0.35">
      <c r="A14" s="135">
        <v>32360</v>
      </c>
      <c r="B14" s="146" t="str">
        <f>VLOOKUP(A14,SEGMENTOS!$A$1:$C$14,2,0)</f>
        <v>Clientes Offshore - Porte C</v>
      </c>
      <c r="C14" s="147">
        <v>44505</v>
      </c>
      <c r="D14" s="184">
        <v>1</v>
      </c>
      <c r="E14" s="184">
        <v>1</v>
      </c>
      <c r="F14" s="184">
        <v>1</v>
      </c>
      <c r="G14" s="184">
        <v>0.5</v>
      </c>
      <c r="H14" s="184">
        <v>0.75</v>
      </c>
      <c r="I14" s="184">
        <v>1</v>
      </c>
      <c r="J14" s="184">
        <v>1</v>
      </c>
      <c r="K14" s="184">
        <v>1</v>
      </c>
      <c r="L14" s="184">
        <v>1</v>
      </c>
      <c r="M14" s="184">
        <v>1</v>
      </c>
      <c r="N14" s="184">
        <v>1</v>
      </c>
      <c r="O14" s="184">
        <v>1</v>
      </c>
      <c r="P14" s="184">
        <v>1</v>
      </c>
      <c r="Q14" s="184">
        <v>1</v>
      </c>
      <c r="R14" s="184"/>
      <c r="S14" s="184"/>
      <c r="T14" s="184">
        <v>1</v>
      </c>
      <c r="U14" s="184">
        <v>1</v>
      </c>
      <c r="V14" s="184">
        <v>1</v>
      </c>
      <c r="W14" s="184"/>
      <c r="X14" s="184">
        <v>1</v>
      </c>
      <c r="Y14" s="184">
        <v>1</v>
      </c>
      <c r="Z14" s="184">
        <v>1</v>
      </c>
      <c r="AA14" s="184">
        <v>1</v>
      </c>
      <c r="AB14" s="184">
        <v>0.75</v>
      </c>
      <c r="AC14" s="184">
        <v>0.75</v>
      </c>
      <c r="AD14" s="184">
        <v>0.75</v>
      </c>
      <c r="AE14" s="184">
        <v>0.75</v>
      </c>
      <c r="AF14" s="184">
        <v>1</v>
      </c>
      <c r="AG14" s="185"/>
      <c r="AH14" s="198">
        <v>0.96238191632928471</v>
      </c>
      <c r="AI14" s="199">
        <v>0.75000000000000011</v>
      </c>
      <c r="AJ14" s="342"/>
    </row>
  </sheetData>
  <autoFilter ref="A1:C14" xr:uid="{00000000-0009-0000-0000-000008000000}"/>
  <conditionalFormatting sqref="A2:AI14">
    <cfRule type="containsBlanks" dxfId="27"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9E7C-B8F7-4729-ADAE-B6AB8188DCE2}">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3" t="s">
        <v>6</v>
      </c>
      <c r="B1" s="164" t="s">
        <v>7</v>
      </c>
      <c r="C1" s="164" t="s">
        <v>2</v>
      </c>
      <c r="D1" s="165">
        <v>1</v>
      </c>
      <c r="E1" s="165">
        <v>2</v>
      </c>
      <c r="F1" s="165">
        <v>3</v>
      </c>
      <c r="G1" s="165">
        <v>4</v>
      </c>
      <c r="H1" s="165">
        <v>5</v>
      </c>
      <c r="I1" s="165">
        <v>6</v>
      </c>
      <c r="J1" s="165">
        <v>7</v>
      </c>
      <c r="K1" s="165">
        <v>8</v>
      </c>
      <c r="L1" s="165">
        <v>9</v>
      </c>
      <c r="M1" s="165">
        <v>10</v>
      </c>
      <c r="N1" s="165">
        <v>11</v>
      </c>
      <c r="O1" s="165">
        <v>12</v>
      </c>
      <c r="P1" s="165">
        <v>13</v>
      </c>
      <c r="Q1" s="165">
        <v>14</v>
      </c>
      <c r="R1" s="165">
        <v>15</v>
      </c>
      <c r="S1" s="165">
        <v>16</v>
      </c>
      <c r="T1" s="165">
        <v>17</v>
      </c>
      <c r="U1" s="165">
        <v>18</v>
      </c>
      <c r="V1" s="165">
        <v>19</v>
      </c>
      <c r="W1" s="165">
        <v>20</v>
      </c>
      <c r="X1" s="165">
        <v>21</v>
      </c>
      <c r="Y1" s="165">
        <v>22</v>
      </c>
      <c r="Z1" s="165">
        <v>23</v>
      </c>
      <c r="AA1" s="165">
        <v>24</v>
      </c>
      <c r="AB1" s="165">
        <v>25</v>
      </c>
      <c r="AC1" s="165">
        <v>26</v>
      </c>
      <c r="AD1" s="165">
        <v>27</v>
      </c>
      <c r="AE1" s="165">
        <v>28</v>
      </c>
      <c r="AF1" s="165">
        <v>29</v>
      </c>
      <c r="AG1" s="171">
        <v>30</v>
      </c>
      <c r="AH1" s="178" t="s">
        <v>46</v>
      </c>
      <c r="AI1" s="179" t="s">
        <v>47</v>
      </c>
    </row>
    <row r="2" spans="1:36" ht="45" customHeight="1" thickBot="1" x14ac:dyDescent="0.35">
      <c r="A2" s="200">
        <v>2900</v>
      </c>
      <c r="B2" s="217" t="str">
        <f>VLOOKUP(A2,SEGMENTOS!$A$1:$C$14,2,0)</f>
        <v>Mercado</v>
      </c>
      <c r="C2" s="218">
        <v>44139</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4"/>
      <c r="AH2" s="215"/>
      <c r="AI2" s="216"/>
      <c r="AJ2" s="342"/>
    </row>
    <row r="3" spans="1:36" ht="45" customHeight="1" thickBot="1" x14ac:dyDescent="0.35">
      <c r="A3" s="224">
        <v>32351</v>
      </c>
      <c r="B3" s="235" t="str">
        <f>VLOOKUP(A3,SEGMENTOS!$A$1:$C$14,2,0)</f>
        <v>Clientes Onshore e Offshore</v>
      </c>
      <c r="C3" s="236">
        <v>44139</v>
      </c>
      <c r="D3" s="233">
        <v>1</v>
      </c>
      <c r="E3" s="233">
        <v>0.98571428571428577</v>
      </c>
      <c r="F3" s="233">
        <v>1</v>
      </c>
      <c r="G3" s="233">
        <v>0.95714285714285718</v>
      </c>
      <c r="H3" s="233">
        <v>0.97014925373134331</v>
      </c>
      <c r="I3" s="233">
        <v>0.98611111111111116</v>
      </c>
      <c r="J3" s="233">
        <v>0.971830985915493</v>
      </c>
      <c r="K3" s="233">
        <v>1</v>
      </c>
      <c r="L3" s="233">
        <v>0.95161290322580649</v>
      </c>
      <c r="M3" s="233">
        <v>1</v>
      </c>
      <c r="N3" s="233">
        <v>1</v>
      </c>
      <c r="O3" s="233">
        <v>1</v>
      </c>
      <c r="P3" s="233">
        <v>1</v>
      </c>
      <c r="Q3" s="233">
        <v>1</v>
      </c>
      <c r="R3" s="233"/>
      <c r="S3" s="233"/>
      <c r="T3" s="233">
        <v>1</v>
      </c>
      <c r="U3" s="233">
        <v>0.9838709677419355</v>
      </c>
      <c r="V3" s="233">
        <v>0.98461538461538467</v>
      </c>
      <c r="W3" s="233"/>
      <c r="X3" s="233">
        <v>0.9859154929577465</v>
      </c>
      <c r="Y3" s="233">
        <v>0.98571428571428577</v>
      </c>
      <c r="Z3" s="233">
        <v>0.97142857142857142</v>
      </c>
      <c r="AA3" s="233">
        <v>0.98611111111111116</v>
      </c>
      <c r="AB3" s="233">
        <v>0.875</v>
      </c>
      <c r="AC3" s="233">
        <v>0.86363636363636365</v>
      </c>
      <c r="AD3" s="233">
        <v>0.83333333333333337</v>
      </c>
      <c r="AE3" s="233">
        <v>0.88059701492537312</v>
      </c>
      <c r="AF3" s="233">
        <v>1</v>
      </c>
      <c r="AG3" s="254"/>
      <c r="AH3" s="260">
        <v>0.98456754697835613</v>
      </c>
      <c r="AI3" s="234">
        <v>0.86100118096386757</v>
      </c>
      <c r="AJ3" s="342"/>
    </row>
    <row r="4" spans="1:36" ht="45" customHeight="1" x14ac:dyDescent="0.3">
      <c r="A4" s="237">
        <v>32354</v>
      </c>
      <c r="B4" s="248" t="str">
        <f>VLOOKUP(A4,SEGMENTOS!$A$1:$C$14,2,0)</f>
        <v>Clientes Onshore</v>
      </c>
      <c r="C4" s="249">
        <v>44139</v>
      </c>
      <c r="D4" s="246">
        <v>1</v>
      </c>
      <c r="E4" s="246">
        <v>0.97777777777777775</v>
      </c>
      <c r="F4" s="246">
        <v>1</v>
      </c>
      <c r="G4" s="246">
        <v>0.97777777777777775</v>
      </c>
      <c r="H4" s="246">
        <v>1</v>
      </c>
      <c r="I4" s="246">
        <v>1</v>
      </c>
      <c r="J4" s="246">
        <v>0.97826086956521741</v>
      </c>
      <c r="K4" s="246">
        <v>1</v>
      </c>
      <c r="L4" s="246">
        <v>0.95121951219512191</v>
      </c>
      <c r="M4" s="246">
        <v>1</v>
      </c>
      <c r="N4" s="246">
        <v>1</v>
      </c>
      <c r="O4" s="246">
        <v>1</v>
      </c>
      <c r="P4" s="246"/>
      <c r="Q4" s="246"/>
      <c r="R4" s="246"/>
      <c r="S4" s="246"/>
      <c r="T4" s="246">
        <v>1</v>
      </c>
      <c r="U4" s="246">
        <v>0.97499999999999998</v>
      </c>
      <c r="V4" s="246">
        <v>1</v>
      </c>
      <c r="W4" s="246"/>
      <c r="X4" s="246">
        <v>1</v>
      </c>
      <c r="Y4" s="246">
        <v>1</v>
      </c>
      <c r="Z4" s="246">
        <v>0.97826086956521741</v>
      </c>
      <c r="AA4" s="246">
        <v>0.97826086956521741</v>
      </c>
      <c r="AB4" s="246">
        <v>0.84782608695652173</v>
      </c>
      <c r="AC4" s="246">
        <v>0.84090909090909094</v>
      </c>
      <c r="AD4" s="246">
        <v>0.82051282051282048</v>
      </c>
      <c r="AE4" s="246">
        <v>0.86363636363636365</v>
      </c>
      <c r="AF4" s="246"/>
      <c r="AG4" s="255"/>
      <c r="AH4" s="261">
        <v>0.9855069164162249</v>
      </c>
      <c r="AI4" s="247">
        <v>0.84327246827246838</v>
      </c>
      <c r="AJ4" s="342"/>
    </row>
    <row r="5" spans="1:36" ht="45" customHeight="1" thickBot="1" x14ac:dyDescent="0.35">
      <c r="A5" s="135">
        <v>32353</v>
      </c>
      <c r="B5" s="146" t="str">
        <f>VLOOKUP(A5,SEGMENTOS!$A$1:$C$14,2,0)</f>
        <v>Clientes Offshore</v>
      </c>
      <c r="C5" s="147">
        <v>44139</v>
      </c>
      <c r="D5" s="184">
        <v>1</v>
      </c>
      <c r="E5" s="184">
        <v>1</v>
      </c>
      <c r="F5" s="184">
        <v>1</v>
      </c>
      <c r="G5" s="184">
        <v>0.92</v>
      </c>
      <c r="H5" s="184">
        <v>0.92</v>
      </c>
      <c r="I5" s="184">
        <v>0.96153846153846156</v>
      </c>
      <c r="J5" s="184">
        <v>0.96</v>
      </c>
      <c r="K5" s="184">
        <v>1</v>
      </c>
      <c r="L5" s="184">
        <v>0.95238095238095233</v>
      </c>
      <c r="M5" s="184">
        <v>1</v>
      </c>
      <c r="N5" s="184">
        <v>1</v>
      </c>
      <c r="O5" s="184">
        <v>1</v>
      </c>
      <c r="P5" s="184">
        <v>1</v>
      </c>
      <c r="Q5" s="184">
        <v>1</v>
      </c>
      <c r="R5" s="184"/>
      <c r="S5" s="184"/>
      <c r="T5" s="184">
        <v>1</v>
      </c>
      <c r="U5" s="184">
        <v>1</v>
      </c>
      <c r="V5" s="184">
        <v>0.95652173913043481</v>
      </c>
      <c r="W5" s="184"/>
      <c r="X5" s="184">
        <v>0.96</v>
      </c>
      <c r="Y5" s="184">
        <v>0.95833333333333337</v>
      </c>
      <c r="Z5" s="184">
        <v>0.95833333333333337</v>
      </c>
      <c r="AA5" s="184">
        <v>1</v>
      </c>
      <c r="AB5" s="184">
        <v>0.92307692307692313</v>
      </c>
      <c r="AC5" s="184">
        <v>0.90909090909090906</v>
      </c>
      <c r="AD5" s="184">
        <v>0.8571428571428571</v>
      </c>
      <c r="AE5" s="184">
        <v>0.91304347826086951</v>
      </c>
      <c r="AF5" s="184">
        <v>1</v>
      </c>
      <c r="AG5" s="185"/>
      <c r="AH5" s="198">
        <v>0.98005641527563037</v>
      </c>
      <c r="AI5" s="199">
        <v>0.89538500951544431</v>
      </c>
      <c r="AJ5" s="342"/>
    </row>
    <row r="6" spans="1:36" ht="45" customHeight="1" x14ac:dyDescent="0.3">
      <c r="A6" s="237">
        <v>32355</v>
      </c>
      <c r="B6" s="248" t="str">
        <f>VLOOKUP(A6,SEGMENTOS!$A$1:$C$14,2,0)</f>
        <v>Clientes Onshore e Offshore - Porte A</v>
      </c>
      <c r="C6" s="249">
        <v>44139</v>
      </c>
      <c r="D6" s="246">
        <v>1</v>
      </c>
      <c r="E6" s="246">
        <v>1</v>
      </c>
      <c r="F6" s="246">
        <v>1</v>
      </c>
      <c r="G6" s="246">
        <v>0.94444444444444442</v>
      </c>
      <c r="H6" s="246">
        <v>0.89473684210526316</v>
      </c>
      <c r="I6" s="246">
        <v>0.94736842105263153</v>
      </c>
      <c r="J6" s="246">
        <v>0.94444444444444442</v>
      </c>
      <c r="K6" s="246">
        <v>1</v>
      </c>
      <c r="L6" s="246">
        <v>0.94444444444444442</v>
      </c>
      <c r="M6" s="246">
        <v>1</v>
      </c>
      <c r="N6" s="246">
        <v>1</v>
      </c>
      <c r="O6" s="246">
        <v>1</v>
      </c>
      <c r="P6" s="246">
        <v>1</v>
      </c>
      <c r="Q6" s="246">
        <v>1</v>
      </c>
      <c r="R6" s="246"/>
      <c r="S6" s="246"/>
      <c r="T6" s="246">
        <v>1</v>
      </c>
      <c r="U6" s="246">
        <v>1</v>
      </c>
      <c r="V6" s="246">
        <v>1</v>
      </c>
      <c r="W6" s="246"/>
      <c r="X6" s="246">
        <v>0.94736842105263153</v>
      </c>
      <c r="Y6" s="246">
        <v>0.94444444444444442</v>
      </c>
      <c r="Z6" s="246">
        <v>0.94736842105263153</v>
      </c>
      <c r="AA6" s="246">
        <v>1</v>
      </c>
      <c r="AB6" s="246">
        <v>0.94736842105263153</v>
      </c>
      <c r="AC6" s="246">
        <v>0.88235294117647056</v>
      </c>
      <c r="AD6" s="246">
        <v>0.88235294117647056</v>
      </c>
      <c r="AE6" s="246">
        <v>0.88235294117647056</v>
      </c>
      <c r="AF6" s="246">
        <v>1</v>
      </c>
      <c r="AG6" s="255"/>
      <c r="AH6" s="261">
        <v>0.97921861955684153</v>
      </c>
      <c r="AI6" s="247">
        <v>0.88235294117647056</v>
      </c>
      <c r="AJ6" s="342"/>
    </row>
    <row r="7" spans="1:36" ht="45" customHeight="1" x14ac:dyDescent="0.3">
      <c r="A7" s="130">
        <v>32356</v>
      </c>
      <c r="B7" s="144" t="str">
        <f>VLOOKUP(A7,SEGMENTOS!$A$1:$C$14,2,0)</f>
        <v>Clientes Onshore e Offshore - Porte B</v>
      </c>
      <c r="C7" s="145">
        <v>44139</v>
      </c>
      <c r="D7" s="182">
        <v>1</v>
      </c>
      <c r="E7" s="182">
        <v>1</v>
      </c>
      <c r="F7" s="182">
        <v>1</v>
      </c>
      <c r="G7" s="182">
        <v>0.97142857142857142</v>
      </c>
      <c r="H7" s="182">
        <v>1</v>
      </c>
      <c r="I7" s="182">
        <v>1</v>
      </c>
      <c r="J7" s="182">
        <v>0.97222222222222221</v>
      </c>
      <c r="K7" s="182">
        <v>1</v>
      </c>
      <c r="L7" s="182">
        <v>0.93548387096774188</v>
      </c>
      <c r="M7" s="182">
        <v>1</v>
      </c>
      <c r="N7" s="182">
        <v>1</v>
      </c>
      <c r="O7" s="182">
        <v>1</v>
      </c>
      <c r="P7" s="182">
        <v>1</v>
      </c>
      <c r="Q7" s="182">
        <v>1</v>
      </c>
      <c r="R7" s="182"/>
      <c r="S7" s="182"/>
      <c r="T7" s="182">
        <v>1</v>
      </c>
      <c r="U7" s="182">
        <v>0.96551724137931039</v>
      </c>
      <c r="V7" s="182">
        <v>1</v>
      </c>
      <c r="W7" s="182"/>
      <c r="X7" s="182">
        <v>1</v>
      </c>
      <c r="Y7" s="182">
        <v>1</v>
      </c>
      <c r="Z7" s="182">
        <v>0.97058823529411764</v>
      </c>
      <c r="AA7" s="182">
        <v>1</v>
      </c>
      <c r="AB7" s="182">
        <v>0.83333333333333337</v>
      </c>
      <c r="AC7" s="182">
        <v>0.97058823529411764</v>
      </c>
      <c r="AD7" s="182">
        <v>0.86206896551724133</v>
      </c>
      <c r="AE7" s="182">
        <v>0.97058823529411764</v>
      </c>
      <c r="AF7" s="182">
        <v>1</v>
      </c>
      <c r="AG7" s="183"/>
      <c r="AH7" s="196">
        <v>0.98697419096049843</v>
      </c>
      <c r="AI7" s="197">
        <v>0.93893678160919536</v>
      </c>
      <c r="AJ7" s="342"/>
    </row>
    <row r="8" spans="1:36" ht="45" customHeight="1" thickBot="1" x14ac:dyDescent="0.35">
      <c r="A8" s="135">
        <v>32357</v>
      </c>
      <c r="B8" s="146" t="str">
        <f>VLOOKUP(A8,SEGMENTOS!$A$1:$C$14,2,0)</f>
        <v>Clientes Onshore e Offshore - Porte C</v>
      </c>
      <c r="C8" s="147">
        <v>44139</v>
      </c>
      <c r="D8" s="184">
        <v>1</v>
      </c>
      <c r="E8" s="184">
        <v>0.94117647058823528</v>
      </c>
      <c r="F8" s="184">
        <v>1</v>
      </c>
      <c r="G8" s="184">
        <v>0.94117647058823528</v>
      </c>
      <c r="H8" s="184">
        <v>1</v>
      </c>
      <c r="I8" s="184">
        <v>1</v>
      </c>
      <c r="J8" s="184">
        <v>1</v>
      </c>
      <c r="K8" s="184">
        <v>1</v>
      </c>
      <c r="L8" s="184">
        <v>1</v>
      </c>
      <c r="M8" s="184">
        <v>1</v>
      </c>
      <c r="N8" s="184">
        <v>1</v>
      </c>
      <c r="O8" s="184">
        <v>1</v>
      </c>
      <c r="P8" s="184">
        <v>1</v>
      </c>
      <c r="Q8" s="184">
        <v>1</v>
      </c>
      <c r="R8" s="184"/>
      <c r="S8" s="184"/>
      <c r="T8" s="184">
        <v>1</v>
      </c>
      <c r="U8" s="184">
        <v>1</v>
      </c>
      <c r="V8" s="184">
        <v>0.9375</v>
      </c>
      <c r="W8" s="184"/>
      <c r="X8" s="184">
        <v>1</v>
      </c>
      <c r="Y8" s="184">
        <v>1</v>
      </c>
      <c r="Z8" s="184">
        <v>1</v>
      </c>
      <c r="AA8" s="184">
        <v>0.94117647058823528</v>
      </c>
      <c r="AB8" s="184">
        <v>0.88235294117647056</v>
      </c>
      <c r="AC8" s="184">
        <v>0.6</v>
      </c>
      <c r="AD8" s="184">
        <v>0.7142857142857143</v>
      </c>
      <c r="AE8" s="184">
        <v>0.6875</v>
      </c>
      <c r="AF8" s="184">
        <v>1</v>
      </c>
      <c r="AG8" s="185"/>
      <c r="AH8" s="198">
        <v>0.98591331580510244</v>
      </c>
      <c r="AI8" s="199">
        <v>0.66533564814814816</v>
      </c>
      <c r="AJ8" s="342"/>
    </row>
    <row r="9" spans="1:36" ht="45" customHeight="1" x14ac:dyDescent="0.3">
      <c r="A9" s="237">
        <v>32361</v>
      </c>
      <c r="B9" s="248" t="str">
        <f>VLOOKUP(A9,SEGMENTOS!$A$1:$C$14,2,0)</f>
        <v>Clientes Onshore - Porte A</v>
      </c>
      <c r="C9" s="249">
        <v>44139</v>
      </c>
      <c r="D9" s="246">
        <v>1</v>
      </c>
      <c r="E9" s="246">
        <v>1</v>
      </c>
      <c r="F9" s="246">
        <v>1</v>
      </c>
      <c r="G9" s="246">
        <v>1</v>
      </c>
      <c r="H9" s="246">
        <v>1</v>
      </c>
      <c r="I9" s="246">
        <v>1</v>
      </c>
      <c r="J9" s="246">
        <v>1</v>
      </c>
      <c r="K9" s="246">
        <v>1</v>
      </c>
      <c r="L9" s="246">
        <v>1</v>
      </c>
      <c r="M9" s="246">
        <v>1</v>
      </c>
      <c r="N9" s="246">
        <v>1</v>
      </c>
      <c r="O9" s="246">
        <v>1</v>
      </c>
      <c r="P9" s="246"/>
      <c r="Q9" s="246"/>
      <c r="R9" s="246"/>
      <c r="S9" s="246"/>
      <c r="T9" s="246">
        <v>1</v>
      </c>
      <c r="U9" s="246">
        <v>1</v>
      </c>
      <c r="V9" s="246">
        <v>1</v>
      </c>
      <c r="W9" s="246"/>
      <c r="X9" s="246">
        <v>1</v>
      </c>
      <c r="Y9" s="246">
        <v>1</v>
      </c>
      <c r="Z9" s="246">
        <v>1</v>
      </c>
      <c r="AA9" s="246">
        <v>1</v>
      </c>
      <c r="AB9" s="246">
        <v>0.9</v>
      </c>
      <c r="AC9" s="246">
        <v>0.88888888888888884</v>
      </c>
      <c r="AD9" s="246">
        <v>0.88888888888888884</v>
      </c>
      <c r="AE9" s="246">
        <v>0.88888888888888884</v>
      </c>
      <c r="AF9" s="246"/>
      <c r="AG9" s="255"/>
      <c r="AH9" s="261">
        <v>0.99597851046528241</v>
      </c>
      <c r="AI9" s="247">
        <v>0.88888888888888873</v>
      </c>
      <c r="AJ9" s="342"/>
    </row>
    <row r="10" spans="1:36" ht="45" customHeight="1" x14ac:dyDescent="0.3">
      <c r="A10" s="130">
        <v>32362</v>
      </c>
      <c r="B10" s="144" t="str">
        <f>VLOOKUP(A10,SEGMENTOS!$A$1:$C$14,2,0)</f>
        <v>Clientes Onshore - Porte B</v>
      </c>
      <c r="C10" s="145">
        <v>44139</v>
      </c>
      <c r="D10" s="182">
        <v>1</v>
      </c>
      <c r="E10" s="182">
        <v>1</v>
      </c>
      <c r="F10" s="182">
        <v>1</v>
      </c>
      <c r="G10" s="182">
        <v>0.95454545454545459</v>
      </c>
      <c r="H10" s="182">
        <v>1</v>
      </c>
      <c r="I10" s="182">
        <v>1</v>
      </c>
      <c r="J10" s="182">
        <v>0.95652173913043481</v>
      </c>
      <c r="K10" s="182">
        <v>1</v>
      </c>
      <c r="L10" s="182">
        <v>0.90909090909090906</v>
      </c>
      <c r="M10" s="182">
        <v>1</v>
      </c>
      <c r="N10" s="182">
        <v>1</v>
      </c>
      <c r="O10" s="182">
        <v>1</v>
      </c>
      <c r="P10" s="182"/>
      <c r="Q10" s="182"/>
      <c r="R10" s="182"/>
      <c r="S10" s="182"/>
      <c r="T10" s="182">
        <v>1</v>
      </c>
      <c r="U10" s="182">
        <v>0.94736842105263153</v>
      </c>
      <c r="V10" s="182">
        <v>1</v>
      </c>
      <c r="W10" s="182"/>
      <c r="X10" s="182">
        <v>1</v>
      </c>
      <c r="Y10" s="182">
        <v>1</v>
      </c>
      <c r="Z10" s="182">
        <v>0.95652173913043481</v>
      </c>
      <c r="AA10" s="182">
        <v>1</v>
      </c>
      <c r="AB10" s="182">
        <v>0.82608695652173914</v>
      </c>
      <c r="AC10" s="182">
        <v>0.95454545454545459</v>
      </c>
      <c r="AD10" s="182">
        <v>0.84210526315789469</v>
      </c>
      <c r="AE10" s="182">
        <v>0.95454545454545459</v>
      </c>
      <c r="AF10" s="182"/>
      <c r="AG10" s="183"/>
      <c r="AH10" s="196">
        <v>0.9811790556843889</v>
      </c>
      <c r="AI10" s="197">
        <v>0.92175039872408293</v>
      </c>
      <c r="AJ10" s="342"/>
    </row>
    <row r="11" spans="1:36" ht="45" customHeight="1" thickBot="1" x14ac:dyDescent="0.35">
      <c r="A11" s="135">
        <v>32363</v>
      </c>
      <c r="B11" s="146" t="str">
        <f>VLOOKUP(A11,SEGMENTOS!$A$1:$C$14,2,0)</f>
        <v>Clientes Onshore - Porte C</v>
      </c>
      <c r="C11" s="147">
        <v>44139</v>
      </c>
      <c r="D11" s="184">
        <v>1</v>
      </c>
      <c r="E11" s="184">
        <v>0.92307692307692313</v>
      </c>
      <c r="F11" s="184">
        <v>1</v>
      </c>
      <c r="G11" s="184">
        <v>1</v>
      </c>
      <c r="H11" s="184">
        <v>1</v>
      </c>
      <c r="I11" s="184">
        <v>1</v>
      </c>
      <c r="J11" s="184">
        <v>1</v>
      </c>
      <c r="K11" s="184">
        <v>1</v>
      </c>
      <c r="L11" s="184">
        <v>1</v>
      </c>
      <c r="M11" s="184">
        <v>1</v>
      </c>
      <c r="N11" s="184">
        <v>1</v>
      </c>
      <c r="O11" s="184">
        <v>1</v>
      </c>
      <c r="P11" s="184"/>
      <c r="Q11" s="184"/>
      <c r="R11" s="184"/>
      <c r="S11" s="184"/>
      <c r="T11" s="184">
        <v>1</v>
      </c>
      <c r="U11" s="184">
        <v>1</v>
      </c>
      <c r="V11" s="184">
        <v>1</v>
      </c>
      <c r="W11" s="184"/>
      <c r="X11" s="184">
        <v>1</v>
      </c>
      <c r="Y11" s="184">
        <v>1</v>
      </c>
      <c r="Z11" s="184">
        <v>1</v>
      </c>
      <c r="AA11" s="184">
        <v>0.92307692307692313</v>
      </c>
      <c r="AB11" s="184">
        <v>0.84615384615384615</v>
      </c>
      <c r="AC11" s="184">
        <v>0.61538461538461542</v>
      </c>
      <c r="AD11" s="184">
        <v>0.72727272727272729</v>
      </c>
      <c r="AE11" s="184">
        <v>0.69230769230769229</v>
      </c>
      <c r="AF11" s="184"/>
      <c r="AG11" s="185"/>
      <c r="AH11" s="198">
        <v>0.98532203943585517</v>
      </c>
      <c r="AI11" s="199">
        <v>0.67615255115255113</v>
      </c>
      <c r="AJ11" s="342"/>
    </row>
    <row r="12" spans="1:36" ht="45" customHeight="1" x14ac:dyDescent="0.3">
      <c r="A12" s="148">
        <v>32358</v>
      </c>
      <c r="B12" s="155" t="str">
        <f>VLOOKUP(A12,SEGMENTOS!$A$1:$C$14,2,0)</f>
        <v>Clientes Offshore - Porte A</v>
      </c>
      <c r="C12" s="156">
        <v>44139</v>
      </c>
      <c r="D12" s="180">
        <v>1</v>
      </c>
      <c r="E12" s="180">
        <v>1</v>
      </c>
      <c r="F12" s="180">
        <v>1</v>
      </c>
      <c r="G12" s="180">
        <v>0.875</v>
      </c>
      <c r="H12" s="180">
        <v>0.77777777777777779</v>
      </c>
      <c r="I12" s="180">
        <v>0.88888888888888884</v>
      </c>
      <c r="J12" s="180">
        <v>0.875</v>
      </c>
      <c r="K12" s="180">
        <v>1</v>
      </c>
      <c r="L12" s="180">
        <v>0.875</v>
      </c>
      <c r="M12" s="180">
        <v>1</v>
      </c>
      <c r="N12" s="180">
        <v>1</v>
      </c>
      <c r="O12" s="180">
        <v>1</v>
      </c>
      <c r="P12" s="180">
        <v>1</v>
      </c>
      <c r="Q12" s="180">
        <v>1</v>
      </c>
      <c r="R12" s="180"/>
      <c r="S12" s="180"/>
      <c r="T12" s="180">
        <v>1</v>
      </c>
      <c r="U12" s="180">
        <v>1</v>
      </c>
      <c r="V12" s="180">
        <v>1</v>
      </c>
      <c r="W12" s="180"/>
      <c r="X12" s="180">
        <v>0.88888888888888884</v>
      </c>
      <c r="Y12" s="180">
        <v>0.875</v>
      </c>
      <c r="Z12" s="180">
        <v>0.88888888888888884</v>
      </c>
      <c r="AA12" s="180">
        <v>1</v>
      </c>
      <c r="AB12" s="180">
        <v>1</v>
      </c>
      <c r="AC12" s="180">
        <v>0.875</v>
      </c>
      <c r="AD12" s="180">
        <v>0.875</v>
      </c>
      <c r="AE12" s="180">
        <v>0.875</v>
      </c>
      <c r="AF12" s="180">
        <v>1</v>
      </c>
      <c r="AG12" s="181"/>
      <c r="AH12" s="222">
        <v>0.95905353831172357</v>
      </c>
      <c r="AI12" s="223">
        <v>0.875</v>
      </c>
      <c r="AJ12" s="342"/>
    </row>
    <row r="13" spans="1:36" ht="45" customHeight="1" x14ac:dyDescent="0.3">
      <c r="A13" s="130">
        <v>32359</v>
      </c>
      <c r="B13" s="144" t="str">
        <f>VLOOKUP(A13,SEGMENTOS!$A$1:$C$14,2,0)</f>
        <v>Clientes Offshore - Porte B</v>
      </c>
      <c r="C13" s="145">
        <v>44139</v>
      </c>
      <c r="D13" s="182">
        <v>1</v>
      </c>
      <c r="E13" s="182">
        <v>1</v>
      </c>
      <c r="F13" s="182">
        <v>1</v>
      </c>
      <c r="G13" s="182">
        <v>1</v>
      </c>
      <c r="H13" s="182">
        <v>1</v>
      </c>
      <c r="I13" s="182">
        <v>1</v>
      </c>
      <c r="J13" s="182">
        <v>1</v>
      </c>
      <c r="K13" s="182">
        <v>1</v>
      </c>
      <c r="L13" s="182">
        <v>1</v>
      </c>
      <c r="M13" s="182">
        <v>1</v>
      </c>
      <c r="N13" s="182">
        <v>1</v>
      </c>
      <c r="O13" s="182">
        <v>1</v>
      </c>
      <c r="P13" s="182">
        <v>1</v>
      </c>
      <c r="Q13" s="182">
        <v>1</v>
      </c>
      <c r="R13" s="182"/>
      <c r="S13" s="182"/>
      <c r="T13" s="182">
        <v>1</v>
      </c>
      <c r="U13" s="182">
        <v>1</v>
      </c>
      <c r="V13" s="182">
        <v>1</v>
      </c>
      <c r="W13" s="182"/>
      <c r="X13" s="182">
        <v>1</v>
      </c>
      <c r="Y13" s="182">
        <v>1</v>
      </c>
      <c r="Z13" s="182">
        <v>1</v>
      </c>
      <c r="AA13" s="182">
        <v>1</v>
      </c>
      <c r="AB13" s="182">
        <v>0.84615384615384615</v>
      </c>
      <c r="AC13" s="182">
        <v>1</v>
      </c>
      <c r="AD13" s="182">
        <v>0.9</v>
      </c>
      <c r="AE13" s="182">
        <v>1</v>
      </c>
      <c r="AF13" s="182">
        <v>1</v>
      </c>
      <c r="AG13" s="183"/>
      <c r="AH13" s="196">
        <v>0.99448497558380788</v>
      </c>
      <c r="AI13" s="197">
        <v>0.97083333333333321</v>
      </c>
      <c r="AJ13" s="342"/>
    </row>
    <row r="14" spans="1:36" ht="45" customHeight="1" thickBot="1" x14ac:dyDescent="0.35">
      <c r="A14" s="135">
        <v>32360</v>
      </c>
      <c r="B14" s="146" t="str">
        <f>VLOOKUP(A14,SEGMENTOS!$A$1:$C$14,2,0)</f>
        <v>Clientes Offshore - Porte C</v>
      </c>
      <c r="C14" s="147">
        <v>44139</v>
      </c>
      <c r="D14" s="184">
        <v>1</v>
      </c>
      <c r="E14" s="184">
        <v>1</v>
      </c>
      <c r="F14" s="184">
        <v>1</v>
      </c>
      <c r="G14" s="184">
        <v>0.75</v>
      </c>
      <c r="H14" s="184">
        <v>1</v>
      </c>
      <c r="I14" s="184">
        <v>1</v>
      </c>
      <c r="J14" s="184">
        <v>1</v>
      </c>
      <c r="K14" s="184">
        <v>1</v>
      </c>
      <c r="L14" s="184">
        <v>1</v>
      </c>
      <c r="M14" s="184">
        <v>1</v>
      </c>
      <c r="N14" s="184">
        <v>1</v>
      </c>
      <c r="O14" s="184">
        <v>1</v>
      </c>
      <c r="P14" s="184">
        <v>1</v>
      </c>
      <c r="Q14" s="184">
        <v>1</v>
      </c>
      <c r="R14" s="184"/>
      <c r="S14" s="184"/>
      <c r="T14" s="184">
        <v>1</v>
      </c>
      <c r="U14" s="184">
        <v>1</v>
      </c>
      <c r="V14" s="184">
        <v>0.75</v>
      </c>
      <c r="W14" s="184"/>
      <c r="X14" s="184">
        <v>1</v>
      </c>
      <c r="Y14" s="184">
        <v>1</v>
      </c>
      <c r="Z14" s="184">
        <v>1</v>
      </c>
      <c r="AA14" s="184">
        <v>1</v>
      </c>
      <c r="AB14" s="184">
        <v>1</v>
      </c>
      <c r="AC14" s="184">
        <v>0.5</v>
      </c>
      <c r="AD14" s="184">
        <v>0.66666666666666663</v>
      </c>
      <c r="AE14" s="184">
        <v>0.66666666666666663</v>
      </c>
      <c r="AF14" s="184">
        <v>1</v>
      </c>
      <c r="AG14" s="185"/>
      <c r="AH14" s="198">
        <v>0.98318011890699142</v>
      </c>
      <c r="AI14" s="199">
        <v>0.60956790123456783</v>
      </c>
      <c r="AJ14" s="342"/>
    </row>
  </sheetData>
  <autoFilter ref="A1:C14" xr:uid="{00000000-0009-0000-0000-000008000000}"/>
  <conditionalFormatting sqref="A2:AI14">
    <cfRule type="containsBlanks" dxfId="26"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E3B8-8D53-41AE-86B8-E9667FF2CD83}">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0" t="s">
        <v>6</v>
      </c>
      <c r="B1" s="161" t="s">
        <v>7</v>
      </c>
      <c r="C1" s="161" t="s">
        <v>2</v>
      </c>
      <c r="D1" s="162">
        <v>1</v>
      </c>
      <c r="E1" s="162">
        <v>2</v>
      </c>
      <c r="F1" s="162">
        <v>3</v>
      </c>
      <c r="G1" s="162">
        <v>4</v>
      </c>
      <c r="H1" s="162">
        <v>5</v>
      </c>
      <c r="I1" s="162">
        <v>6</v>
      </c>
      <c r="J1" s="162">
        <v>7</v>
      </c>
      <c r="K1" s="162">
        <v>8</v>
      </c>
      <c r="L1" s="162">
        <v>9</v>
      </c>
      <c r="M1" s="162">
        <v>10</v>
      </c>
      <c r="N1" s="162">
        <v>11</v>
      </c>
      <c r="O1" s="162">
        <v>12</v>
      </c>
      <c r="P1" s="162">
        <v>13</v>
      </c>
      <c r="Q1" s="162">
        <v>14</v>
      </c>
      <c r="R1" s="162">
        <v>15</v>
      </c>
      <c r="S1" s="162">
        <v>16</v>
      </c>
      <c r="T1" s="162">
        <v>17</v>
      </c>
      <c r="U1" s="162">
        <v>18</v>
      </c>
      <c r="V1" s="162">
        <v>19</v>
      </c>
      <c r="W1" s="162">
        <v>20</v>
      </c>
      <c r="X1" s="162">
        <v>21</v>
      </c>
      <c r="Y1" s="162">
        <v>22</v>
      </c>
      <c r="Z1" s="162">
        <v>23</v>
      </c>
      <c r="AA1" s="162">
        <v>24</v>
      </c>
      <c r="AB1" s="162">
        <v>25</v>
      </c>
      <c r="AC1" s="162">
        <v>26</v>
      </c>
      <c r="AD1" s="162">
        <v>27</v>
      </c>
      <c r="AE1" s="162">
        <v>28</v>
      </c>
      <c r="AF1" s="162">
        <v>29</v>
      </c>
      <c r="AG1" s="170">
        <v>30</v>
      </c>
      <c r="AH1" s="176" t="s">
        <v>48</v>
      </c>
      <c r="AI1" s="177" t="s">
        <v>49</v>
      </c>
    </row>
    <row r="2" spans="1:36" ht="45" customHeight="1" thickBot="1" x14ac:dyDescent="0.35">
      <c r="A2" s="200">
        <v>2900</v>
      </c>
      <c r="B2" s="211" t="str">
        <f>VLOOKUP(A2,SEGMENTOS!$A$1:$C$14,2,0)</f>
        <v>Mercado</v>
      </c>
      <c r="C2" s="212">
        <v>45957</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8"/>
      <c r="AH2" s="209">
        <v>0.10715235282823872</v>
      </c>
      <c r="AI2" s="210">
        <v>0.17308868039093309</v>
      </c>
      <c r="AJ2" s="342"/>
    </row>
    <row r="3" spans="1:36" ht="45" customHeight="1" thickBot="1" x14ac:dyDescent="0.35">
      <c r="A3" s="224">
        <v>32351</v>
      </c>
      <c r="B3" s="231" t="s">
        <v>135</v>
      </c>
      <c r="C3" s="232">
        <v>45957</v>
      </c>
      <c r="D3" s="229">
        <v>0</v>
      </c>
      <c r="E3" s="229">
        <v>0</v>
      </c>
      <c r="F3" s="229">
        <v>0</v>
      </c>
      <c r="G3" s="229">
        <v>3.3333333333333333E-2</v>
      </c>
      <c r="H3" s="229">
        <v>1.6129032258064516E-2</v>
      </c>
      <c r="I3" s="229">
        <v>0</v>
      </c>
      <c r="J3" s="229">
        <v>0</v>
      </c>
      <c r="K3" s="229">
        <v>0</v>
      </c>
      <c r="L3" s="229">
        <v>4.6875E-2</v>
      </c>
      <c r="M3" s="229">
        <v>4.9180327868852458E-2</v>
      </c>
      <c r="N3" s="229">
        <v>6.25E-2</v>
      </c>
      <c r="O3" s="229">
        <v>0</v>
      </c>
      <c r="P3" s="229">
        <v>0</v>
      </c>
      <c r="Q3" s="229">
        <v>0</v>
      </c>
      <c r="R3" s="229">
        <v>0</v>
      </c>
      <c r="S3" s="229">
        <v>0</v>
      </c>
      <c r="T3" s="229">
        <v>0</v>
      </c>
      <c r="U3" s="229">
        <v>0</v>
      </c>
      <c r="V3" s="229">
        <v>0</v>
      </c>
      <c r="W3" s="229">
        <v>0</v>
      </c>
      <c r="X3" s="229">
        <v>0</v>
      </c>
      <c r="Y3" s="229">
        <v>0</v>
      </c>
      <c r="Z3" s="229">
        <v>1.6393442622950821E-2</v>
      </c>
      <c r="AA3" s="229">
        <v>0</v>
      </c>
      <c r="AB3" s="229">
        <v>0</v>
      </c>
      <c r="AC3" s="229">
        <v>0</v>
      </c>
      <c r="AD3" s="229">
        <v>0</v>
      </c>
      <c r="AE3" s="229">
        <v>0</v>
      </c>
      <c r="AF3" s="229">
        <v>0</v>
      </c>
      <c r="AG3" s="252">
        <v>0</v>
      </c>
      <c r="AH3" s="258">
        <v>8.0700570873124405E-3</v>
      </c>
      <c r="AI3" s="230">
        <v>0</v>
      </c>
      <c r="AJ3" s="342"/>
    </row>
    <row r="4" spans="1:36" ht="45" customHeight="1" x14ac:dyDescent="0.3">
      <c r="A4" s="237">
        <v>32354</v>
      </c>
      <c r="B4" s="244" t="s">
        <v>67</v>
      </c>
      <c r="C4" s="245">
        <v>45957</v>
      </c>
      <c r="D4" s="242">
        <v>0</v>
      </c>
      <c r="E4" s="242">
        <v>0</v>
      </c>
      <c r="F4" s="242">
        <v>0</v>
      </c>
      <c r="G4" s="242">
        <v>5.5555555555555552E-2</v>
      </c>
      <c r="H4" s="242">
        <v>2.7027027027027029E-2</v>
      </c>
      <c r="I4" s="242">
        <v>0</v>
      </c>
      <c r="J4" s="242">
        <v>0</v>
      </c>
      <c r="K4" s="242">
        <v>0</v>
      </c>
      <c r="L4" s="242">
        <v>8.1081081081081086E-2</v>
      </c>
      <c r="M4" s="242">
        <v>8.3333333333333329E-2</v>
      </c>
      <c r="N4" s="242">
        <v>8.1081081081081086E-2</v>
      </c>
      <c r="O4" s="242">
        <v>0</v>
      </c>
      <c r="P4" s="242"/>
      <c r="Q4" s="242"/>
      <c r="R4" s="242"/>
      <c r="S4" s="242"/>
      <c r="T4" s="242">
        <v>0</v>
      </c>
      <c r="U4" s="242">
        <v>0</v>
      </c>
      <c r="V4" s="242">
        <v>0</v>
      </c>
      <c r="W4" s="242">
        <v>0</v>
      </c>
      <c r="X4" s="242">
        <v>0</v>
      </c>
      <c r="Y4" s="242">
        <v>0</v>
      </c>
      <c r="Z4" s="242">
        <v>2.7777777777777776E-2</v>
      </c>
      <c r="AA4" s="242">
        <v>0</v>
      </c>
      <c r="AB4" s="242">
        <v>0</v>
      </c>
      <c r="AC4" s="242">
        <v>0</v>
      </c>
      <c r="AD4" s="242">
        <v>0</v>
      </c>
      <c r="AE4" s="242">
        <v>0</v>
      </c>
      <c r="AF4" s="242"/>
      <c r="AG4" s="253"/>
      <c r="AH4" s="259">
        <v>1.5272052206800708E-2</v>
      </c>
      <c r="AI4" s="243">
        <v>0</v>
      </c>
      <c r="AJ4" s="342"/>
    </row>
    <row r="5" spans="1:36" ht="45" customHeight="1" thickBot="1" x14ac:dyDescent="0.35">
      <c r="A5" s="135">
        <v>32353</v>
      </c>
      <c r="B5" s="142" t="s">
        <v>68</v>
      </c>
      <c r="C5" s="143">
        <v>45957</v>
      </c>
      <c r="D5" s="192">
        <v>0</v>
      </c>
      <c r="E5" s="192">
        <v>0</v>
      </c>
      <c r="F5" s="192">
        <v>0</v>
      </c>
      <c r="G5" s="192">
        <v>0</v>
      </c>
      <c r="H5" s="192">
        <v>0</v>
      </c>
      <c r="I5" s="192">
        <v>0</v>
      </c>
      <c r="J5" s="192">
        <v>0</v>
      </c>
      <c r="K5" s="192">
        <v>0</v>
      </c>
      <c r="L5" s="192">
        <v>0</v>
      </c>
      <c r="M5" s="192">
        <v>0</v>
      </c>
      <c r="N5" s="192">
        <v>3.7037037037037035E-2</v>
      </c>
      <c r="O5" s="192">
        <v>0</v>
      </c>
      <c r="P5" s="192">
        <v>0</v>
      </c>
      <c r="Q5" s="192">
        <v>0</v>
      </c>
      <c r="R5" s="192">
        <v>0</v>
      </c>
      <c r="S5" s="192">
        <v>0</v>
      </c>
      <c r="T5" s="192">
        <v>0</v>
      </c>
      <c r="U5" s="192">
        <v>0</v>
      </c>
      <c r="V5" s="192">
        <v>0</v>
      </c>
      <c r="W5" s="192">
        <v>0</v>
      </c>
      <c r="X5" s="192">
        <v>0</v>
      </c>
      <c r="Y5" s="192">
        <v>0</v>
      </c>
      <c r="Z5" s="192">
        <v>0</v>
      </c>
      <c r="AA5" s="192">
        <v>0</v>
      </c>
      <c r="AB5" s="192">
        <v>0</v>
      </c>
      <c r="AC5" s="192">
        <v>0</v>
      </c>
      <c r="AD5" s="192">
        <v>0</v>
      </c>
      <c r="AE5" s="192">
        <v>0</v>
      </c>
      <c r="AF5" s="192">
        <v>0</v>
      </c>
      <c r="AG5" s="193">
        <v>0</v>
      </c>
      <c r="AH5" s="194">
        <v>1.1233043378152362E-3</v>
      </c>
      <c r="AI5" s="195">
        <v>0</v>
      </c>
      <c r="AJ5" s="342"/>
    </row>
    <row r="6" spans="1:36" ht="45" customHeight="1" x14ac:dyDescent="0.3">
      <c r="A6" s="237">
        <v>32355</v>
      </c>
      <c r="B6" s="244" t="s">
        <v>132</v>
      </c>
      <c r="C6" s="245">
        <v>45957</v>
      </c>
      <c r="D6" s="242">
        <v>0</v>
      </c>
      <c r="E6" s="242">
        <v>0</v>
      </c>
      <c r="F6" s="242">
        <v>0</v>
      </c>
      <c r="G6" s="242">
        <v>0</v>
      </c>
      <c r="H6" s="242">
        <v>6.25E-2</v>
      </c>
      <c r="I6" s="242">
        <v>0</v>
      </c>
      <c r="J6" s="242">
        <v>0</v>
      </c>
      <c r="K6" s="242">
        <v>0</v>
      </c>
      <c r="L6" s="242">
        <v>5.8823529411764705E-2</v>
      </c>
      <c r="M6" s="242">
        <v>6.25E-2</v>
      </c>
      <c r="N6" s="242">
        <v>0.11764705882352941</v>
      </c>
      <c r="O6" s="242">
        <v>0</v>
      </c>
      <c r="P6" s="242">
        <v>0</v>
      </c>
      <c r="Q6" s="242">
        <v>0</v>
      </c>
      <c r="R6" s="242">
        <v>0</v>
      </c>
      <c r="S6" s="242">
        <v>0</v>
      </c>
      <c r="T6" s="242">
        <v>0</v>
      </c>
      <c r="U6" s="242">
        <v>0</v>
      </c>
      <c r="V6" s="242">
        <v>0</v>
      </c>
      <c r="W6" s="242">
        <v>0</v>
      </c>
      <c r="X6" s="242">
        <v>0</v>
      </c>
      <c r="Y6" s="242">
        <v>0</v>
      </c>
      <c r="Z6" s="242">
        <v>5.8823529411764705E-2</v>
      </c>
      <c r="AA6" s="242">
        <v>0</v>
      </c>
      <c r="AB6" s="242">
        <v>0</v>
      </c>
      <c r="AC6" s="242">
        <v>0</v>
      </c>
      <c r="AD6" s="242">
        <v>0</v>
      </c>
      <c r="AE6" s="242">
        <v>0</v>
      </c>
      <c r="AF6" s="242">
        <v>0</v>
      </c>
      <c r="AG6" s="253">
        <v>0</v>
      </c>
      <c r="AH6" s="259">
        <v>1.2448359556579818E-2</v>
      </c>
      <c r="AI6" s="243">
        <v>0</v>
      </c>
      <c r="AJ6" s="342"/>
    </row>
    <row r="7" spans="1:36" ht="45" customHeight="1" x14ac:dyDescent="0.3">
      <c r="A7" s="130">
        <v>32356</v>
      </c>
      <c r="B7" s="140" t="s">
        <v>133</v>
      </c>
      <c r="C7" s="141">
        <v>45957</v>
      </c>
      <c r="D7" s="190">
        <v>0</v>
      </c>
      <c r="E7" s="190">
        <v>0</v>
      </c>
      <c r="F7" s="190">
        <v>0</v>
      </c>
      <c r="G7" s="190">
        <v>3.8461538461538464E-2</v>
      </c>
      <c r="H7" s="190">
        <v>0</v>
      </c>
      <c r="I7" s="190">
        <v>0</v>
      </c>
      <c r="J7" s="190">
        <v>0</v>
      </c>
      <c r="K7" s="190">
        <v>0</v>
      </c>
      <c r="L7" s="190">
        <v>7.1428571428571425E-2</v>
      </c>
      <c r="M7" s="190">
        <v>7.6923076923076927E-2</v>
      </c>
      <c r="N7" s="190">
        <v>7.1428571428571425E-2</v>
      </c>
      <c r="O7" s="190">
        <v>0</v>
      </c>
      <c r="P7" s="190">
        <v>0</v>
      </c>
      <c r="Q7" s="190">
        <v>0</v>
      </c>
      <c r="R7" s="190">
        <v>0</v>
      </c>
      <c r="S7" s="190">
        <v>0</v>
      </c>
      <c r="T7" s="190">
        <v>0</v>
      </c>
      <c r="U7" s="190">
        <v>0</v>
      </c>
      <c r="V7" s="190">
        <v>0</v>
      </c>
      <c r="W7" s="190">
        <v>0</v>
      </c>
      <c r="X7" s="190">
        <v>0</v>
      </c>
      <c r="Y7" s="190">
        <v>0</v>
      </c>
      <c r="Z7" s="190">
        <v>0</v>
      </c>
      <c r="AA7" s="190">
        <v>0</v>
      </c>
      <c r="AB7" s="190">
        <v>0</v>
      </c>
      <c r="AC7" s="190">
        <v>0</v>
      </c>
      <c r="AD7" s="190">
        <v>0</v>
      </c>
      <c r="AE7" s="190">
        <v>0</v>
      </c>
      <c r="AF7" s="190">
        <v>0</v>
      </c>
      <c r="AG7" s="191">
        <v>0</v>
      </c>
      <c r="AH7" s="188">
        <v>9.3853929025019822E-3</v>
      </c>
      <c r="AI7" s="189">
        <v>0</v>
      </c>
      <c r="AJ7" s="342"/>
    </row>
    <row r="8" spans="1:36" ht="45" customHeight="1" thickBot="1" x14ac:dyDescent="0.35">
      <c r="A8" s="135">
        <v>32357</v>
      </c>
      <c r="B8" s="142" t="s">
        <v>134</v>
      </c>
      <c r="C8" s="143">
        <v>45957</v>
      </c>
      <c r="D8" s="192">
        <v>0</v>
      </c>
      <c r="E8" s="192">
        <v>0</v>
      </c>
      <c r="F8" s="192">
        <v>0</v>
      </c>
      <c r="G8" s="192">
        <v>5.2631578947368418E-2</v>
      </c>
      <c r="H8" s="192">
        <v>0</v>
      </c>
      <c r="I8" s="192">
        <v>0</v>
      </c>
      <c r="J8" s="192">
        <v>0</v>
      </c>
      <c r="K8" s="192">
        <v>0</v>
      </c>
      <c r="L8" s="192">
        <v>0</v>
      </c>
      <c r="M8" s="192">
        <v>0</v>
      </c>
      <c r="N8" s="192">
        <v>0</v>
      </c>
      <c r="O8" s="192">
        <v>0</v>
      </c>
      <c r="P8" s="192">
        <v>0</v>
      </c>
      <c r="Q8" s="192">
        <v>0</v>
      </c>
      <c r="R8" s="192">
        <v>0</v>
      </c>
      <c r="S8" s="192">
        <v>0</v>
      </c>
      <c r="T8" s="192">
        <v>0</v>
      </c>
      <c r="U8" s="192">
        <v>0</v>
      </c>
      <c r="V8" s="192">
        <v>0</v>
      </c>
      <c r="W8" s="192">
        <v>0</v>
      </c>
      <c r="X8" s="192">
        <v>0</v>
      </c>
      <c r="Y8" s="192">
        <v>0</v>
      </c>
      <c r="Z8" s="192">
        <v>0</v>
      </c>
      <c r="AA8" s="192">
        <v>0</v>
      </c>
      <c r="AB8" s="192">
        <v>0</v>
      </c>
      <c r="AC8" s="192">
        <v>0</v>
      </c>
      <c r="AD8" s="192">
        <v>0</v>
      </c>
      <c r="AE8" s="192">
        <v>0</v>
      </c>
      <c r="AF8" s="192">
        <v>0</v>
      </c>
      <c r="AG8" s="193">
        <v>0</v>
      </c>
      <c r="AH8" s="194">
        <v>2.1709334360302882E-3</v>
      </c>
      <c r="AI8" s="195">
        <v>0</v>
      </c>
      <c r="AJ8" s="342"/>
    </row>
    <row r="9" spans="1:36" ht="45" customHeight="1" x14ac:dyDescent="0.3">
      <c r="A9" s="237">
        <v>32361</v>
      </c>
      <c r="B9" s="244" t="s">
        <v>126</v>
      </c>
      <c r="C9" s="245">
        <v>45957</v>
      </c>
      <c r="D9" s="242">
        <v>0</v>
      </c>
      <c r="E9" s="242">
        <v>0</v>
      </c>
      <c r="F9" s="242">
        <v>0</v>
      </c>
      <c r="G9" s="242">
        <v>0</v>
      </c>
      <c r="H9" s="242">
        <v>0.1111111111111111</v>
      </c>
      <c r="I9" s="242">
        <v>0</v>
      </c>
      <c r="J9" s="242">
        <v>0</v>
      </c>
      <c r="K9" s="242">
        <v>0</v>
      </c>
      <c r="L9" s="242">
        <v>0.1</v>
      </c>
      <c r="M9" s="242">
        <v>0.1111111111111111</v>
      </c>
      <c r="N9" s="242">
        <v>0.2</v>
      </c>
      <c r="O9" s="242">
        <v>0</v>
      </c>
      <c r="P9" s="242"/>
      <c r="Q9" s="242"/>
      <c r="R9" s="242"/>
      <c r="S9" s="242"/>
      <c r="T9" s="242">
        <v>0</v>
      </c>
      <c r="U9" s="242">
        <v>0</v>
      </c>
      <c r="V9" s="242">
        <v>0</v>
      </c>
      <c r="W9" s="242">
        <v>0</v>
      </c>
      <c r="X9" s="242">
        <v>0</v>
      </c>
      <c r="Y9" s="242">
        <v>0</v>
      </c>
      <c r="Z9" s="242">
        <v>0.1</v>
      </c>
      <c r="AA9" s="242">
        <v>0</v>
      </c>
      <c r="AB9" s="242">
        <v>0</v>
      </c>
      <c r="AC9" s="242">
        <v>0</v>
      </c>
      <c r="AD9" s="242">
        <v>0</v>
      </c>
      <c r="AE9" s="242">
        <v>0</v>
      </c>
      <c r="AF9" s="242"/>
      <c r="AG9" s="253"/>
      <c r="AH9" s="259">
        <v>2.5345482801342023E-2</v>
      </c>
      <c r="AI9" s="243">
        <v>0</v>
      </c>
      <c r="AJ9" s="342"/>
    </row>
    <row r="10" spans="1:36" ht="45" customHeight="1" x14ac:dyDescent="0.3">
      <c r="A10" s="130">
        <v>32362</v>
      </c>
      <c r="B10" s="140" t="s">
        <v>127</v>
      </c>
      <c r="C10" s="141">
        <v>45957</v>
      </c>
      <c r="D10" s="190">
        <v>0</v>
      </c>
      <c r="E10" s="190">
        <v>0</v>
      </c>
      <c r="F10" s="190">
        <v>0</v>
      </c>
      <c r="G10" s="190">
        <v>6.6666666666666666E-2</v>
      </c>
      <c r="H10" s="190">
        <v>0</v>
      </c>
      <c r="I10" s="190">
        <v>0</v>
      </c>
      <c r="J10" s="190">
        <v>0</v>
      </c>
      <c r="K10" s="190">
        <v>0</v>
      </c>
      <c r="L10" s="190">
        <v>0.14285714285714285</v>
      </c>
      <c r="M10" s="190">
        <v>0.14285714285714285</v>
      </c>
      <c r="N10" s="190">
        <v>7.1428571428571425E-2</v>
      </c>
      <c r="O10" s="190">
        <v>0</v>
      </c>
      <c r="P10" s="190"/>
      <c r="Q10" s="190"/>
      <c r="R10" s="190"/>
      <c r="S10" s="190"/>
      <c r="T10" s="190">
        <v>0</v>
      </c>
      <c r="U10" s="190">
        <v>0</v>
      </c>
      <c r="V10" s="190">
        <v>0</v>
      </c>
      <c r="W10" s="190">
        <v>0</v>
      </c>
      <c r="X10" s="190">
        <v>0</v>
      </c>
      <c r="Y10" s="190">
        <v>0</v>
      </c>
      <c r="Z10" s="190">
        <v>0</v>
      </c>
      <c r="AA10" s="190">
        <v>0</v>
      </c>
      <c r="AB10" s="190">
        <v>0</v>
      </c>
      <c r="AC10" s="190">
        <v>0</v>
      </c>
      <c r="AD10" s="190">
        <v>0</v>
      </c>
      <c r="AE10" s="190">
        <v>0</v>
      </c>
      <c r="AF10" s="190"/>
      <c r="AG10" s="191"/>
      <c r="AH10" s="188">
        <v>1.8678607732159479E-2</v>
      </c>
      <c r="AI10" s="189">
        <v>0</v>
      </c>
      <c r="AJ10" s="342"/>
    </row>
    <row r="11" spans="1:36" ht="45" customHeight="1" thickBot="1" x14ac:dyDescent="0.35">
      <c r="A11" s="135">
        <v>32363</v>
      </c>
      <c r="B11" s="142" t="s">
        <v>128</v>
      </c>
      <c r="C11" s="143">
        <v>45957</v>
      </c>
      <c r="D11" s="192">
        <v>0</v>
      </c>
      <c r="E11" s="192">
        <v>0</v>
      </c>
      <c r="F11" s="192">
        <v>0</v>
      </c>
      <c r="G11" s="192">
        <v>7.6923076923076927E-2</v>
      </c>
      <c r="H11" s="192">
        <v>0</v>
      </c>
      <c r="I11" s="192">
        <v>0</v>
      </c>
      <c r="J11" s="192">
        <v>0</v>
      </c>
      <c r="K11" s="192">
        <v>0</v>
      </c>
      <c r="L11" s="192">
        <v>0</v>
      </c>
      <c r="M11" s="192">
        <v>0</v>
      </c>
      <c r="N11" s="192">
        <v>0</v>
      </c>
      <c r="O11" s="192">
        <v>0</v>
      </c>
      <c r="P11" s="192"/>
      <c r="Q11" s="192"/>
      <c r="R11" s="192"/>
      <c r="S11" s="192"/>
      <c r="T11" s="192">
        <v>0</v>
      </c>
      <c r="U11" s="192">
        <v>0</v>
      </c>
      <c r="V11" s="192">
        <v>0</v>
      </c>
      <c r="W11" s="192">
        <v>0</v>
      </c>
      <c r="X11" s="192">
        <v>0</v>
      </c>
      <c r="Y11" s="192">
        <v>0</v>
      </c>
      <c r="Z11" s="192">
        <v>0</v>
      </c>
      <c r="AA11" s="192">
        <v>0</v>
      </c>
      <c r="AB11" s="192">
        <v>0</v>
      </c>
      <c r="AC11" s="192">
        <v>0</v>
      </c>
      <c r="AD11" s="192">
        <v>0</v>
      </c>
      <c r="AE11" s="192">
        <v>0</v>
      </c>
      <c r="AF11" s="192"/>
      <c r="AG11" s="193"/>
      <c r="AH11" s="194">
        <v>3.7427457471337997E-3</v>
      </c>
      <c r="AI11" s="195">
        <v>0</v>
      </c>
      <c r="AJ11" s="342"/>
    </row>
    <row r="12" spans="1:36" ht="45" customHeight="1" x14ac:dyDescent="0.3">
      <c r="A12" s="148">
        <v>32358</v>
      </c>
      <c r="B12" s="153" t="s">
        <v>129</v>
      </c>
      <c r="C12" s="154">
        <v>45957</v>
      </c>
      <c r="D12" s="186">
        <v>0</v>
      </c>
      <c r="E12" s="186">
        <v>0</v>
      </c>
      <c r="F12" s="186">
        <v>0</v>
      </c>
      <c r="G12" s="186">
        <v>0</v>
      </c>
      <c r="H12" s="186">
        <v>0</v>
      </c>
      <c r="I12" s="186">
        <v>0</v>
      </c>
      <c r="J12" s="186">
        <v>0</v>
      </c>
      <c r="K12" s="186">
        <v>0</v>
      </c>
      <c r="L12" s="186">
        <v>0</v>
      </c>
      <c r="M12" s="186">
        <v>0</v>
      </c>
      <c r="N12" s="186">
        <v>0</v>
      </c>
      <c r="O12" s="186">
        <v>0</v>
      </c>
      <c r="P12" s="186">
        <v>0</v>
      </c>
      <c r="Q12" s="186">
        <v>0</v>
      </c>
      <c r="R12" s="186">
        <v>0</v>
      </c>
      <c r="S12" s="186">
        <v>0</v>
      </c>
      <c r="T12" s="186">
        <v>0</v>
      </c>
      <c r="U12" s="186">
        <v>0</v>
      </c>
      <c r="V12" s="186">
        <v>0</v>
      </c>
      <c r="W12" s="186">
        <v>0</v>
      </c>
      <c r="X12" s="186">
        <v>0</v>
      </c>
      <c r="Y12" s="186">
        <v>0</v>
      </c>
      <c r="Z12" s="186">
        <v>0</v>
      </c>
      <c r="AA12" s="186">
        <v>0</v>
      </c>
      <c r="AB12" s="186">
        <v>0</v>
      </c>
      <c r="AC12" s="186">
        <v>0</v>
      </c>
      <c r="AD12" s="186">
        <v>0</v>
      </c>
      <c r="AE12" s="186">
        <v>0</v>
      </c>
      <c r="AF12" s="186">
        <v>0</v>
      </c>
      <c r="AG12" s="187">
        <v>0</v>
      </c>
      <c r="AH12" s="220">
        <v>0</v>
      </c>
      <c r="AI12" s="221">
        <v>0</v>
      </c>
      <c r="AJ12" s="342"/>
    </row>
    <row r="13" spans="1:36" ht="45" customHeight="1" x14ac:dyDescent="0.3">
      <c r="A13" s="130">
        <v>32359</v>
      </c>
      <c r="B13" s="140" t="s">
        <v>130</v>
      </c>
      <c r="C13" s="141">
        <v>45957</v>
      </c>
      <c r="D13" s="190">
        <v>0</v>
      </c>
      <c r="E13" s="190">
        <v>0</v>
      </c>
      <c r="F13" s="190">
        <v>0</v>
      </c>
      <c r="G13" s="190">
        <v>0</v>
      </c>
      <c r="H13" s="190">
        <v>0</v>
      </c>
      <c r="I13" s="190">
        <v>0</v>
      </c>
      <c r="J13" s="190">
        <v>0</v>
      </c>
      <c r="K13" s="190">
        <v>0</v>
      </c>
      <c r="L13" s="190">
        <v>0</v>
      </c>
      <c r="M13" s="190">
        <v>0</v>
      </c>
      <c r="N13" s="190">
        <v>7.1428571428571425E-2</v>
      </c>
      <c r="O13" s="190">
        <v>0</v>
      </c>
      <c r="P13" s="190">
        <v>0</v>
      </c>
      <c r="Q13" s="190">
        <v>0</v>
      </c>
      <c r="R13" s="190">
        <v>0</v>
      </c>
      <c r="S13" s="190">
        <v>0</v>
      </c>
      <c r="T13" s="190">
        <v>0</v>
      </c>
      <c r="U13" s="190">
        <v>0</v>
      </c>
      <c r="V13" s="190">
        <v>0</v>
      </c>
      <c r="W13" s="190">
        <v>0</v>
      </c>
      <c r="X13" s="190">
        <v>0</v>
      </c>
      <c r="Y13" s="190">
        <v>0</v>
      </c>
      <c r="Z13" s="190">
        <v>0</v>
      </c>
      <c r="AA13" s="190">
        <v>0</v>
      </c>
      <c r="AB13" s="190">
        <v>0</v>
      </c>
      <c r="AC13" s="190">
        <v>0</v>
      </c>
      <c r="AD13" s="190">
        <v>0</v>
      </c>
      <c r="AE13" s="190">
        <v>0</v>
      </c>
      <c r="AF13" s="190">
        <v>0</v>
      </c>
      <c r="AG13" s="191">
        <v>0</v>
      </c>
      <c r="AH13" s="188">
        <v>2.1663726515008127E-3</v>
      </c>
      <c r="AI13" s="189">
        <v>0</v>
      </c>
      <c r="AJ13" s="342"/>
    </row>
    <row r="14" spans="1:36" ht="45" customHeight="1" thickBot="1" x14ac:dyDescent="0.35">
      <c r="A14" s="135">
        <v>32360</v>
      </c>
      <c r="B14" s="142" t="s">
        <v>131</v>
      </c>
      <c r="C14" s="143">
        <v>45957</v>
      </c>
      <c r="D14" s="192">
        <v>0</v>
      </c>
      <c r="E14" s="192">
        <v>0</v>
      </c>
      <c r="F14" s="192">
        <v>0</v>
      </c>
      <c r="G14" s="192">
        <v>0</v>
      </c>
      <c r="H14" s="192">
        <v>0</v>
      </c>
      <c r="I14" s="192">
        <v>0</v>
      </c>
      <c r="J14" s="192">
        <v>0</v>
      </c>
      <c r="K14" s="192">
        <v>0</v>
      </c>
      <c r="L14" s="192">
        <v>0</v>
      </c>
      <c r="M14" s="192">
        <v>0</v>
      </c>
      <c r="N14" s="192">
        <v>0</v>
      </c>
      <c r="O14" s="192">
        <v>0</v>
      </c>
      <c r="P14" s="192">
        <v>0</v>
      </c>
      <c r="Q14" s="192">
        <v>0</v>
      </c>
      <c r="R14" s="192">
        <v>0</v>
      </c>
      <c r="S14" s="192">
        <v>0</v>
      </c>
      <c r="T14" s="192">
        <v>0</v>
      </c>
      <c r="U14" s="192">
        <v>0</v>
      </c>
      <c r="V14" s="192">
        <v>0</v>
      </c>
      <c r="W14" s="192">
        <v>0</v>
      </c>
      <c r="X14" s="192">
        <v>0</v>
      </c>
      <c r="Y14" s="192">
        <v>0</v>
      </c>
      <c r="Z14" s="192">
        <v>0</v>
      </c>
      <c r="AA14" s="192">
        <v>0</v>
      </c>
      <c r="AB14" s="192">
        <v>0</v>
      </c>
      <c r="AC14" s="192">
        <v>0</v>
      </c>
      <c r="AD14" s="192">
        <v>0</v>
      </c>
      <c r="AE14" s="192">
        <v>0</v>
      </c>
      <c r="AF14" s="192">
        <v>0</v>
      </c>
      <c r="AG14" s="193">
        <v>0</v>
      </c>
      <c r="AH14" s="194">
        <v>0</v>
      </c>
      <c r="AI14" s="195">
        <v>0</v>
      </c>
      <c r="AJ14" s="342"/>
    </row>
  </sheetData>
  <autoFilter ref="A1:C14" xr:uid="{00000000-0009-0000-0000-000008000000}"/>
  <conditionalFormatting sqref="A2:AI14">
    <cfRule type="containsBlanks" dxfId="25"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7C2D-3F08-434E-B53F-A2DC8DBABD9E}">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0" t="s">
        <v>6</v>
      </c>
      <c r="B1" s="161" t="s">
        <v>7</v>
      </c>
      <c r="C1" s="161" t="s">
        <v>2</v>
      </c>
      <c r="D1" s="162">
        <v>1</v>
      </c>
      <c r="E1" s="162">
        <v>2</v>
      </c>
      <c r="F1" s="162">
        <v>3</v>
      </c>
      <c r="G1" s="162">
        <v>4</v>
      </c>
      <c r="H1" s="162">
        <v>5</v>
      </c>
      <c r="I1" s="162">
        <v>6</v>
      </c>
      <c r="J1" s="162">
        <v>7</v>
      </c>
      <c r="K1" s="162">
        <v>8</v>
      </c>
      <c r="L1" s="162">
        <v>9</v>
      </c>
      <c r="M1" s="162">
        <v>10</v>
      </c>
      <c r="N1" s="162">
        <v>11</v>
      </c>
      <c r="O1" s="162">
        <v>12</v>
      </c>
      <c r="P1" s="162">
        <v>13</v>
      </c>
      <c r="Q1" s="162">
        <v>14</v>
      </c>
      <c r="R1" s="162">
        <v>15</v>
      </c>
      <c r="S1" s="162">
        <v>16</v>
      </c>
      <c r="T1" s="162">
        <v>17</v>
      </c>
      <c r="U1" s="162">
        <v>18</v>
      </c>
      <c r="V1" s="162">
        <v>19</v>
      </c>
      <c r="W1" s="162">
        <v>20</v>
      </c>
      <c r="X1" s="162">
        <v>21</v>
      </c>
      <c r="Y1" s="162">
        <v>22</v>
      </c>
      <c r="Z1" s="162">
        <v>23</v>
      </c>
      <c r="AA1" s="162">
        <v>24</v>
      </c>
      <c r="AB1" s="162">
        <v>25</v>
      </c>
      <c r="AC1" s="162">
        <v>26</v>
      </c>
      <c r="AD1" s="162">
        <v>27</v>
      </c>
      <c r="AE1" s="162">
        <v>28</v>
      </c>
      <c r="AF1" s="162">
        <v>29</v>
      </c>
      <c r="AG1" s="170">
        <v>30</v>
      </c>
      <c r="AH1" s="176" t="s">
        <v>48</v>
      </c>
      <c r="AI1" s="177" t="s">
        <v>49</v>
      </c>
    </row>
    <row r="2" spans="1:36" ht="45" customHeight="1" thickBot="1" x14ac:dyDescent="0.35">
      <c r="A2" s="200">
        <v>2900</v>
      </c>
      <c r="B2" s="211" t="str">
        <f>VLOOKUP(A2,SEGMENTOS!$A$1:$C$14,2,0)</f>
        <v>Mercado</v>
      </c>
      <c r="C2" s="212">
        <v>45600</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8"/>
      <c r="AH2" s="209"/>
      <c r="AI2" s="210"/>
      <c r="AJ2" s="342"/>
    </row>
    <row r="3" spans="1:36" ht="45" customHeight="1" thickBot="1" x14ac:dyDescent="0.35">
      <c r="A3" s="224">
        <v>32351</v>
      </c>
      <c r="B3" s="231" t="str">
        <f>VLOOKUP(A3,SEGMENTOS!$A$1:$C$14,2,0)</f>
        <v>Clientes Onshore e Offshore</v>
      </c>
      <c r="C3" s="232">
        <v>45600</v>
      </c>
      <c r="D3" s="229">
        <v>1.4492753623188406E-2</v>
      </c>
      <c r="E3" s="229">
        <v>1.4705882352941176E-2</v>
      </c>
      <c r="F3" s="229">
        <v>1.4285714285714285E-2</v>
      </c>
      <c r="G3" s="229">
        <v>1.4285714285714285E-2</v>
      </c>
      <c r="H3" s="229">
        <v>1.3698630136986301E-2</v>
      </c>
      <c r="I3" s="229">
        <v>1.3698630136986301E-2</v>
      </c>
      <c r="J3" s="229">
        <v>1.3698630136986301E-2</v>
      </c>
      <c r="K3" s="229">
        <v>1.3888888888888888E-2</v>
      </c>
      <c r="L3" s="229">
        <v>1.3698630136986301E-2</v>
      </c>
      <c r="M3" s="229">
        <v>1.4084507042253521E-2</v>
      </c>
      <c r="N3" s="229">
        <v>1.3698630136986301E-2</v>
      </c>
      <c r="O3" s="229">
        <v>2.7397260273972601E-2</v>
      </c>
      <c r="P3" s="229">
        <v>0</v>
      </c>
      <c r="Q3" s="229">
        <v>0</v>
      </c>
      <c r="R3" s="229">
        <v>0</v>
      </c>
      <c r="S3" s="229">
        <v>0</v>
      </c>
      <c r="T3" s="229">
        <v>2.9850746268656716E-2</v>
      </c>
      <c r="U3" s="229">
        <v>3.0303030303030304E-2</v>
      </c>
      <c r="V3" s="229">
        <v>1.4925373134328358E-2</v>
      </c>
      <c r="W3" s="229">
        <v>1.4705882352941176E-2</v>
      </c>
      <c r="X3" s="229">
        <v>1.4925373134328358E-2</v>
      </c>
      <c r="Y3" s="229">
        <v>1.4925373134328358E-2</v>
      </c>
      <c r="Z3" s="229">
        <v>1.5384615384615385E-2</v>
      </c>
      <c r="AA3" s="229">
        <v>1.3698630136986301E-2</v>
      </c>
      <c r="AB3" s="229">
        <v>4.1666666666666664E-2</v>
      </c>
      <c r="AC3" s="229">
        <v>8.9552238805970144E-2</v>
      </c>
      <c r="AD3" s="229">
        <v>7.8125E-2</v>
      </c>
      <c r="AE3" s="229">
        <v>4.4776119402985072E-2</v>
      </c>
      <c r="AF3" s="229">
        <v>0</v>
      </c>
      <c r="AG3" s="252">
        <v>0</v>
      </c>
      <c r="AH3" s="258">
        <v>1.5006896756472515E-2</v>
      </c>
      <c r="AI3" s="230">
        <v>3.9470300524404998E-2</v>
      </c>
      <c r="AJ3" s="342"/>
    </row>
    <row r="4" spans="1:36" ht="45" customHeight="1" x14ac:dyDescent="0.3">
      <c r="A4" s="237">
        <v>32354</v>
      </c>
      <c r="B4" s="244" t="str">
        <f>VLOOKUP(A4,SEGMENTOS!$A$1:$C$14,2,0)</f>
        <v>Clientes Onshore</v>
      </c>
      <c r="C4" s="245">
        <v>45600</v>
      </c>
      <c r="D4" s="242">
        <v>2.4390243902439025E-2</v>
      </c>
      <c r="E4" s="242">
        <v>2.4390243902439025E-2</v>
      </c>
      <c r="F4" s="242">
        <v>2.4390243902439025E-2</v>
      </c>
      <c r="G4" s="242">
        <v>2.4390243902439025E-2</v>
      </c>
      <c r="H4" s="242">
        <v>2.3809523809523808E-2</v>
      </c>
      <c r="I4" s="242">
        <v>2.3809523809523808E-2</v>
      </c>
      <c r="J4" s="242">
        <v>2.3809523809523808E-2</v>
      </c>
      <c r="K4" s="242">
        <v>2.4390243902439025E-2</v>
      </c>
      <c r="L4" s="242">
        <v>2.3809523809523808E-2</v>
      </c>
      <c r="M4" s="242">
        <v>2.3809523809523808E-2</v>
      </c>
      <c r="N4" s="242">
        <v>2.3809523809523808E-2</v>
      </c>
      <c r="O4" s="242">
        <v>2.3809523809523808E-2</v>
      </c>
      <c r="P4" s="242"/>
      <c r="Q4" s="242"/>
      <c r="R4" s="242"/>
      <c r="S4" s="242"/>
      <c r="T4" s="242">
        <v>0.05</v>
      </c>
      <c r="U4" s="242">
        <v>0.05</v>
      </c>
      <c r="V4" s="242">
        <v>2.5000000000000001E-2</v>
      </c>
      <c r="W4" s="242">
        <v>2.4390243902439025E-2</v>
      </c>
      <c r="X4" s="242">
        <v>2.564102564102564E-2</v>
      </c>
      <c r="Y4" s="242">
        <v>2.564102564102564E-2</v>
      </c>
      <c r="Z4" s="242">
        <v>2.7027027027027029E-2</v>
      </c>
      <c r="AA4" s="242">
        <v>2.3809523809523808E-2</v>
      </c>
      <c r="AB4" s="242">
        <v>4.7619047619047616E-2</v>
      </c>
      <c r="AC4" s="242">
        <v>0.10526315789473684</v>
      </c>
      <c r="AD4" s="242">
        <v>0.10810810810810811</v>
      </c>
      <c r="AE4" s="242">
        <v>7.8947368421052627E-2</v>
      </c>
      <c r="AF4" s="242"/>
      <c r="AG4" s="253"/>
      <c r="AH4" s="259">
        <v>2.8404078665081264E-2</v>
      </c>
      <c r="AI4" s="243">
        <v>9.5890182250449124E-2</v>
      </c>
      <c r="AJ4" s="342"/>
    </row>
    <row r="5" spans="1:36" ht="45" customHeight="1" thickBot="1" x14ac:dyDescent="0.35">
      <c r="A5" s="135">
        <v>32353</v>
      </c>
      <c r="B5" s="142" t="str">
        <f>VLOOKUP(A5,SEGMENTOS!$A$1:$C$14,2,0)</f>
        <v>Clientes Offshore</v>
      </c>
      <c r="C5" s="143">
        <v>45600</v>
      </c>
      <c r="D5" s="192">
        <v>0</v>
      </c>
      <c r="E5" s="192">
        <v>0</v>
      </c>
      <c r="F5" s="192">
        <v>0</v>
      </c>
      <c r="G5" s="192">
        <v>0</v>
      </c>
      <c r="H5" s="192">
        <v>0</v>
      </c>
      <c r="I5" s="192">
        <v>0</v>
      </c>
      <c r="J5" s="192">
        <v>0</v>
      </c>
      <c r="K5" s="192">
        <v>0</v>
      </c>
      <c r="L5" s="192">
        <v>0</v>
      </c>
      <c r="M5" s="192">
        <v>0</v>
      </c>
      <c r="N5" s="192">
        <v>0</v>
      </c>
      <c r="O5" s="192">
        <v>3.2258064516129031E-2</v>
      </c>
      <c r="P5" s="192">
        <v>0</v>
      </c>
      <c r="Q5" s="192">
        <v>0</v>
      </c>
      <c r="R5" s="192">
        <v>0</v>
      </c>
      <c r="S5" s="192">
        <v>0</v>
      </c>
      <c r="T5" s="192">
        <v>0</v>
      </c>
      <c r="U5" s="192">
        <v>0</v>
      </c>
      <c r="V5" s="192">
        <v>0</v>
      </c>
      <c r="W5" s="192">
        <v>0</v>
      </c>
      <c r="X5" s="192">
        <v>0</v>
      </c>
      <c r="Y5" s="192">
        <v>0</v>
      </c>
      <c r="Z5" s="192">
        <v>0</v>
      </c>
      <c r="AA5" s="192">
        <v>0</v>
      </c>
      <c r="AB5" s="192">
        <v>3.3333333333333333E-2</v>
      </c>
      <c r="AC5" s="192">
        <v>6.8965517241379309E-2</v>
      </c>
      <c r="AD5" s="192">
        <v>3.7037037037037035E-2</v>
      </c>
      <c r="AE5" s="192">
        <v>0</v>
      </c>
      <c r="AF5" s="192">
        <v>0</v>
      </c>
      <c r="AG5" s="193">
        <v>0</v>
      </c>
      <c r="AH5" s="194">
        <v>2.496112285178835E-3</v>
      </c>
      <c r="AI5" s="195">
        <v>1.8535777156466812E-2</v>
      </c>
      <c r="AJ5" s="342"/>
    </row>
    <row r="6" spans="1:36" ht="45" customHeight="1" x14ac:dyDescent="0.3">
      <c r="A6" s="237">
        <v>32355</v>
      </c>
      <c r="B6" s="244" t="str">
        <f>VLOOKUP(A6,SEGMENTOS!$A$1:$C$14,2,0)</f>
        <v>Clientes Onshore e Offshore - Porte A</v>
      </c>
      <c r="C6" s="245">
        <v>45600</v>
      </c>
      <c r="D6" s="242">
        <v>0</v>
      </c>
      <c r="E6" s="242">
        <v>0</v>
      </c>
      <c r="F6" s="242">
        <v>0</v>
      </c>
      <c r="G6" s="242">
        <v>0</v>
      </c>
      <c r="H6" s="242">
        <v>0</v>
      </c>
      <c r="I6" s="242">
        <v>0</v>
      </c>
      <c r="J6" s="242">
        <v>0</v>
      </c>
      <c r="K6" s="242">
        <v>0</v>
      </c>
      <c r="L6" s="242">
        <v>0</v>
      </c>
      <c r="M6" s="242">
        <v>0</v>
      </c>
      <c r="N6" s="242">
        <v>0</v>
      </c>
      <c r="O6" s="242">
        <v>0</v>
      </c>
      <c r="P6" s="242">
        <v>0</v>
      </c>
      <c r="Q6" s="242">
        <v>0</v>
      </c>
      <c r="R6" s="242">
        <v>0</v>
      </c>
      <c r="S6" s="242">
        <v>0</v>
      </c>
      <c r="T6" s="242">
        <v>0</v>
      </c>
      <c r="U6" s="242">
        <v>0</v>
      </c>
      <c r="V6" s="242">
        <v>0</v>
      </c>
      <c r="W6" s="242">
        <v>0</v>
      </c>
      <c r="X6" s="242">
        <v>0</v>
      </c>
      <c r="Y6" s="242">
        <v>0</v>
      </c>
      <c r="Z6" s="242">
        <v>0</v>
      </c>
      <c r="AA6" s="242">
        <v>0</v>
      </c>
      <c r="AB6" s="242">
        <v>4.1666666666666664E-2</v>
      </c>
      <c r="AC6" s="242">
        <v>4.7619047619047616E-2</v>
      </c>
      <c r="AD6" s="242">
        <v>0</v>
      </c>
      <c r="AE6" s="242">
        <v>0</v>
      </c>
      <c r="AF6" s="242">
        <v>0</v>
      </c>
      <c r="AG6" s="253">
        <v>0</v>
      </c>
      <c r="AH6" s="259">
        <v>1.6996291718170582E-3</v>
      </c>
      <c r="AI6" s="243">
        <v>8.2368082368082362E-3</v>
      </c>
      <c r="AJ6" s="342"/>
    </row>
    <row r="7" spans="1:36" ht="45" customHeight="1" x14ac:dyDescent="0.3">
      <c r="A7" s="130">
        <v>32356</v>
      </c>
      <c r="B7" s="140" t="str">
        <f>VLOOKUP(A7,SEGMENTOS!$A$1:$C$14,2,0)</f>
        <v>Clientes Onshore e Offshore - Porte B</v>
      </c>
      <c r="C7" s="141">
        <v>45600</v>
      </c>
      <c r="D7" s="190">
        <v>0</v>
      </c>
      <c r="E7" s="190">
        <v>0</v>
      </c>
      <c r="F7" s="190">
        <v>0</v>
      </c>
      <c r="G7" s="190">
        <v>0</v>
      </c>
      <c r="H7" s="190">
        <v>0</v>
      </c>
      <c r="I7" s="190">
        <v>0</v>
      </c>
      <c r="J7" s="190">
        <v>0</v>
      </c>
      <c r="K7" s="190">
        <v>0</v>
      </c>
      <c r="L7" s="190">
        <v>0</v>
      </c>
      <c r="M7" s="190">
        <v>0</v>
      </c>
      <c r="N7" s="190">
        <v>0</v>
      </c>
      <c r="O7" s="190">
        <v>4.7619047619047616E-2</v>
      </c>
      <c r="P7" s="190">
        <v>0</v>
      </c>
      <c r="Q7" s="190">
        <v>0</v>
      </c>
      <c r="R7" s="190"/>
      <c r="S7" s="190"/>
      <c r="T7" s="190">
        <v>4.7619047619047616E-2</v>
      </c>
      <c r="U7" s="190">
        <v>0.05</v>
      </c>
      <c r="V7" s="190">
        <v>0</v>
      </c>
      <c r="W7" s="190">
        <v>0</v>
      </c>
      <c r="X7" s="190">
        <v>0</v>
      </c>
      <c r="Y7" s="190">
        <v>0</v>
      </c>
      <c r="Z7" s="190">
        <v>0</v>
      </c>
      <c r="AA7" s="190">
        <v>0</v>
      </c>
      <c r="AB7" s="190">
        <v>0</v>
      </c>
      <c r="AC7" s="190">
        <v>0.14285714285714285</v>
      </c>
      <c r="AD7" s="190">
        <v>0.15789473684210525</v>
      </c>
      <c r="AE7" s="190">
        <v>4.7619047619047616E-2</v>
      </c>
      <c r="AF7" s="190">
        <v>0</v>
      </c>
      <c r="AG7" s="191"/>
      <c r="AH7" s="188">
        <v>6.8684422921711057E-3</v>
      </c>
      <c r="AI7" s="189">
        <v>8.1090657678679456E-2</v>
      </c>
      <c r="AJ7" s="342"/>
    </row>
    <row r="8" spans="1:36" ht="45" customHeight="1" thickBot="1" x14ac:dyDescent="0.35">
      <c r="A8" s="135">
        <v>32357</v>
      </c>
      <c r="B8" s="142" t="str">
        <f>VLOOKUP(A8,SEGMENTOS!$A$1:$C$14,2,0)</f>
        <v>Clientes Onshore e Offshore - Porte C</v>
      </c>
      <c r="C8" s="143">
        <v>45600</v>
      </c>
      <c r="D8" s="192">
        <v>3.8461538461538464E-2</v>
      </c>
      <c r="E8" s="192">
        <v>3.8461538461538464E-2</v>
      </c>
      <c r="F8" s="192">
        <v>3.7037037037037035E-2</v>
      </c>
      <c r="G8" s="192">
        <v>3.7037037037037035E-2</v>
      </c>
      <c r="H8" s="192">
        <v>3.5714285714285712E-2</v>
      </c>
      <c r="I8" s="192">
        <v>3.5714285714285712E-2</v>
      </c>
      <c r="J8" s="192">
        <v>3.5714285714285712E-2</v>
      </c>
      <c r="K8" s="192">
        <v>3.5714285714285712E-2</v>
      </c>
      <c r="L8" s="192">
        <v>3.5714285714285712E-2</v>
      </c>
      <c r="M8" s="192">
        <v>3.8461538461538464E-2</v>
      </c>
      <c r="N8" s="192">
        <v>3.5714285714285712E-2</v>
      </c>
      <c r="O8" s="192">
        <v>3.5714285714285712E-2</v>
      </c>
      <c r="P8" s="192">
        <v>0</v>
      </c>
      <c r="Q8" s="192">
        <v>0</v>
      </c>
      <c r="R8" s="192">
        <v>0</v>
      </c>
      <c r="S8" s="192">
        <v>0</v>
      </c>
      <c r="T8" s="192">
        <v>4.1666666666666664E-2</v>
      </c>
      <c r="U8" s="192">
        <v>4.1666666666666664E-2</v>
      </c>
      <c r="V8" s="192">
        <v>4.1666666666666664E-2</v>
      </c>
      <c r="W8" s="192">
        <v>4.1666666666666664E-2</v>
      </c>
      <c r="X8" s="192">
        <v>3.8461538461538464E-2</v>
      </c>
      <c r="Y8" s="192">
        <v>3.8461538461538464E-2</v>
      </c>
      <c r="Z8" s="192">
        <v>3.8461538461538464E-2</v>
      </c>
      <c r="AA8" s="192">
        <v>3.5714285714285712E-2</v>
      </c>
      <c r="AB8" s="192">
        <v>7.407407407407407E-2</v>
      </c>
      <c r="AC8" s="192">
        <v>0.08</v>
      </c>
      <c r="AD8" s="192">
        <v>8.3333333333333329E-2</v>
      </c>
      <c r="AE8" s="192">
        <v>0.08</v>
      </c>
      <c r="AF8" s="192">
        <v>0</v>
      </c>
      <c r="AG8" s="193">
        <v>0</v>
      </c>
      <c r="AH8" s="194">
        <v>3.3245399360974148E-2</v>
      </c>
      <c r="AI8" s="195">
        <v>4.664864864864865E-2</v>
      </c>
      <c r="AJ8" s="342"/>
    </row>
    <row r="9" spans="1:36" ht="45" customHeight="1" x14ac:dyDescent="0.3">
      <c r="A9" s="237">
        <v>32361</v>
      </c>
      <c r="B9" s="244" t="str">
        <f>VLOOKUP(A9,SEGMENTOS!$A$1:$C$14,2,0)</f>
        <v>Clientes Onshore - Porte A</v>
      </c>
      <c r="C9" s="245">
        <v>45600</v>
      </c>
      <c r="D9" s="242">
        <v>0</v>
      </c>
      <c r="E9" s="242">
        <v>0</v>
      </c>
      <c r="F9" s="242">
        <v>0</v>
      </c>
      <c r="G9" s="242">
        <v>0</v>
      </c>
      <c r="H9" s="242">
        <v>0</v>
      </c>
      <c r="I9" s="242">
        <v>0</v>
      </c>
      <c r="J9" s="242">
        <v>0</v>
      </c>
      <c r="K9" s="242">
        <v>0</v>
      </c>
      <c r="L9" s="242">
        <v>0</v>
      </c>
      <c r="M9" s="242">
        <v>0</v>
      </c>
      <c r="N9" s="242">
        <v>0</v>
      </c>
      <c r="O9" s="242">
        <v>0</v>
      </c>
      <c r="P9" s="242"/>
      <c r="Q9" s="242"/>
      <c r="R9" s="242"/>
      <c r="S9" s="242"/>
      <c r="T9" s="242">
        <v>0</v>
      </c>
      <c r="U9" s="242">
        <v>0</v>
      </c>
      <c r="V9" s="242">
        <v>0</v>
      </c>
      <c r="W9" s="242">
        <v>0</v>
      </c>
      <c r="X9" s="242">
        <v>0</v>
      </c>
      <c r="Y9" s="242">
        <v>0</v>
      </c>
      <c r="Z9" s="242">
        <v>0</v>
      </c>
      <c r="AA9" s="242">
        <v>0</v>
      </c>
      <c r="AB9" s="242">
        <v>0</v>
      </c>
      <c r="AC9" s="242">
        <v>0</v>
      </c>
      <c r="AD9" s="242">
        <v>0</v>
      </c>
      <c r="AE9" s="242">
        <v>0</v>
      </c>
      <c r="AF9" s="242"/>
      <c r="AG9" s="253"/>
      <c r="AH9" s="259">
        <v>0</v>
      </c>
      <c r="AI9" s="243">
        <v>0</v>
      </c>
      <c r="AJ9" s="342"/>
    </row>
    <row r="10" spans="1:36" ht="45" customHeight="1" x14ac:dyDescent="0.3">
      <c r="A10" s="130">
        <v>32362</v>
      </c>
      <c r="B10" s="140" t="str">
        <f>VLOOKUP(A10,SEGMENTOS!$A$1:$C$14,2,0)</f>
        <v>Clientes Onshore - Porte B</v>
      </c>
      <c r="C10" s="141">
        <v>45600</v>
      </c>
      <c r="D10" s="190">
        <v>0</v>
      </c>
      <c r="E10" s="190">
        <v>0</v>
      </c>
      <c r="F10" s="190">
        <v>0</v>
      </c>
      <c r="G10" s="190">
        <v>0</v>
      </c>
      <c r="H10" s="190">
        <v>0</v>
      </c>
      <c r="I10" s="190">
        <v>0</v>
      </c>
      <c r="J10" s="190">
        <v>0</v>
      </c>
      <c r="K10" s="190">
        <v>0</v>
      </c>
      <c r="L10" s="190">
        <v>0</v>
      </c>
      <c r="M10" s="190">
        <v>0</v>
      </c>
      <c r="N10" s="190">
        <v>0</v>
      </c>
      <c r="O10" s="190">
        <v>0</v>
      </c>
      <c r="P10" s="190"/>
      <c r="Q10" s="190"/>
      <c r="R10" s="190"/>
      <c r="S10" s="190"/>
      <c r="T10" s="190">
        <v>7.6923076923076927E-2</v>
      </c>
      <c r="U10" s="190">
        <v>7.6923076923076927E-2</v>
      </c>
      <c r="V10" s="190">
        <v>0</v>
      </c>
      <c r="W10" s="190">
        <v>0</v>
      </c>
      <c r="X10" s="190">
        <v>0</v>
      </c>
      <c r="Y10" s="190">
        <v>0</v>
      </c>
      <c r="Z10" s="190">
        <v>0</v>
      </c>
      <c r="AA10" s="190">
        <v>0</v>
      </c>
      <c r="AB10" s="190">
        <v>0</v>
      </c>
      <c r="AC10" s="190">
        <v>0.15384615384615385</v>
      </c>
      <c r="AD10" s="190">
        <v>0.16666666666666666</v>
      </c>
      <c r="AE10" s="190">
        <v>7.6923076923076927E-2</v>
      </c>
      <c r="AF10" s="190"/>
      <c r="AG10" s="191"/>
      <c r="AH10" s="188">
        <v>8.6290093670167434E-3</v>
      </c>
      <c r="AI10" s="189">
        <v>0.12784398699891658</v>
      </c>
      <c r="AJ10" s="342"/>
    </row>
    <row r="11" spans="1:36" ht="45" customHeight="1" thickBot="1" x14ac:dyDescent="0.35">
      <c r="A11" s="135">
        <v>32363</v>
      </c>
      <c r="B11" s="142" t="str">
        <f>VLOOKUP(A11,SEGMENTOS!$A$1:$C$14,2,0)</f>
        <v>Clientes Onshore - Porte C</v>
      </c>
      <c r="C11" s="143">
        <v>45600</v>
      </c>
      <c r="D11" s="192">
        <v>6.25E-2</v>
      </c>
      <c r="E11" s="192">
        <v>6.25E-2</v>
      </c>
      <c r="F11" s="192">
        <v>6.25E-2</v>
      </c>
      <c r="G11" s="192">
        <v>6.25E-2</v>
      </c>
      <c r="H11" s="192">
        <v>6.25E-2</v>
      </c>
      <c r="I11" s="192">
        <v>6.25E-2</v>
      </c>
      <c r="J11" s="192">
        <v>6.25E-2</v>
      </c>
      <c r="K11" s="192">
        <v>6.25E-2</v>
      </c>
      <c r="L11" s="192">
        <v>6.25E-2</v>
      </c>
      <c r="M11" s="192">
        <v>6.25E-2</v>
      </c>
      <c r="N11" s="192">
        <v>6.25E-2</v>
      </c>
      <c r="O11" s="192">
        <v>6.25E-2</v>
      </c>
      <c r="P11" s="192"/>
      <c r="Q11" s="192"/>
      <c r="R11" s="192"/>
      <c r="S11" s="192"/>
      <c r="T11" s="192">
        <v>6.6666666666666666E-2</v>
      </c>
      <c r="U11" s="192">
        <v>6.6666666666666666E-2</v>
      </c>
      <c r="V11" s="192">
        <v>6.6666666666666666E-2</v>
      </c>
      <c r="W11" s="192">
        <v>6.6666666666666666E-2</v>
      </c>
      <c r="X11" s="192">
        <v>6.25E-2</v>
      </c>
      <c r="Y11" s="192">
        <v>6.25E-2</v>
      </c>
      <c r="Z11" s="192">
        <v>6.25E-2</v>
      </c>
      <c r="AA11" s="192">
        <v>6.25E-2</v>
      </c>
      <c r="AB11" s="192">
        <v>0.125</v>
      </c>
      <c r="AC11" s="192">
        <v>0.14285714285714285</v>
      </c>
      <c r="AD11" s="192">
        <v>0.14285714285714285</v>
      </c>
      <c r="AE11" s="192">
        <v>0.14285714285714285</v>
      </c>
      <c r="AF11" s="192"/>
      <c r="AG11" s="193"/>
      <c r="AH11" s="194">
        <v>6.6408364083640814E-2</v>
      </c>
      <c r="AI11" s="195">
        <v>0.14285714285714285</v>
      </c>
      <c r="AJ11" s="342"/>
    </row>
    <row r="12" spans="1:36" ht="45" customHeight="1" x14ac:dyDescent="0.3">
      <c r="A12" s="148">
        <v>32358</v>
      </c>
      <c r="B12" s="153" t="str">
        <f>VLOOKUP(A12,SEGMENTOS!$A$1:$C$14,2,0)</f>
        <v>Clientes Offshore - Porte A</v>
      </c>
      <c r="C12" s="154">
        <v>45600</v>
      </c>
      <c r="D12" s="186">
        <v>0</v>
      </c>
      <c r="E12" s="186">
        <v>0</v>
      </c>
      <c r="F12" s="186">
        <v>0</v>
      </c>
      <c r="G12" s="186">
        <v>0</v>
      </c>
      <c r="H12" s="186">
        <v>0</v>
      </c>
      <c r="I12" s="186">
        <v>0</v>
      </c>
      <c r="J12" s="186">
        <v>0</v>
      </c>
      <c r="K12" s="186">
        <v>0</v>
      </c>
      <c r="L12" s="186">
        <v>0</v>
      </c>
      <c r="M12" s="186">
        <v>0</v>
      </c>
      <c r="N12" s="186">
        <v>0</v>
      </c>
      <c r="O12" s="186">
        <v>0</v>
      </c>
      <c r="P12" s="186">
        <v>0</v>
      </c>
      <c r="Q12" s="186">
        <v>0</v>
      </c>
      <c r="R12" s="186">
        <v>0</v>
      </c>
      <c r="S12" s="186">
        <v>0</v>
      </c>
      <c r="T12" s="186">
        <v>0</v>
      </c>
      <c r="U12" s="186">
        <v>0</v>
      </c>
      <c r="V12" s="186">
        <v>0</v>
      </c>
      <c r="W12" s="186">
        <v>0</v>
      </c>
      <c r="X12" s="186">
        <v>0</v>
      </c>
      <c r="Y12" s="186">
        <v>0</v>
      </c>
      <c r="Z12" s="186">
        <v>0</v>
      </c>
      <c r="AA12" s="186">
        <v>0</v>
      </c>
      <c r="AB12" s="186">
        <v>9.0909090909090912E-2</v>
      </c>
      <c r="AC12" s="186">
        <v>0.1</v>
      </c>
      <c r="AD12" s="186">
        <v>0</v>
      </c>
      <c r="AE12" s="186">
        <v>0</v>
      </c>
      <c r="AF12" s="186">
        <v>0</v>
      </c>
      <c r="AG12" s="187">
        <v>0</v>
      </c>
      <c r="AH12" s="220">
        <v>3.7082818294190364E-3</v>
      </c>
      <c r="AI12" s="221">
        <v>1.7297297297297298E-2</v>
      </c>
      <c r="AJ12" s="342"/>
    </row>
    <row r="13" spans="1:36" ht="45" customHeight="1" x14ac:dyDescent="0.3">
      <c r="A13" s="130">
        <v>32359</v>
      </c>
      <c r="B13" s="140" t="str">
        <f>VLOOKUP(A13,SEGMENTOS!$A$1:$C$14,2,0)</f>
        <v>Clientes Offshore - Porte B</v>
      </c>
      <c r="C13" s="141">
        <v>45600</v>
      </c>
      <c r="D13" s="190">
        <v>0</v>
      </c>
      <c r="E13" s="190">
        <v>0</v>
      </c>
      <c r="F13" s="190">
        <v>0</v>
      </c>
      <c r="G13" s="190">
        <v>0</v>
      </c>
      <c r="H13" s="190">
        <v>0</v>
      </c>
      <c r="I13" s="190">
        <v>0</v>
      </c>
      <c r="J13" s="190">
        <v>0</v>
      </c>
      <c r="K13" s="190">
        <v>0</v>
      </c>
      <c r="L13" s="190">
        <v>0</v>
      </c>
      <c r="M13" s="190">
        <v>0</v>
      </c>
      <c r="N13" s="190">
        <v>0</v>
      </c>
      <c r="O13" s="190">
        <v>0.125</v>
      </c>
      <c r="P13" s="190">
        <v>0</v>
      </c>
      <c r="Q13" s="190">
        <v>0</v>
      </c>
      <c r="R13" s="190"/>
      <c r="S13" s="190"/>
      <c r="T13" s="190">
        <v>0</v>
      </c>
      <c r="U13" s="190">
        <v>0</v>
      </c>
      <c r="V13" s="190">
        <v>0</v>
      </c>
      <c r="W13" s="190">
        <v>0</v>
      </c>
      <c r="X13" s="190">
        <v>0</v>
      </c>
      <c r="Y13" s="190">
        <v>0</v>
      </c>
      <c r="Z13" s="190">
        <v>0</v>
      </c>
      <c r="AA13" s="190">
        <v>0</v>
      </c>
      <c r="AB13" s="190">
        <v>0</v>
      </c>
      <c r="AC13" s="190">
        <v>0.125</v>
      </c>
      <c r="AD13" s="190">
        <v>0.14285714285714285</v>
      </c>
      <c r="AE13" s="190">
        <v>0</v>
      </c>
      <c r="AF13" s="190">
        <v>0</v>
      </c>
      <c r="AG13" s="191"/>
      <c r="AH13" s="188">
        <v>4.8305084745762705E-3</v>
      </c>
      <c r="AI13" s="189">
        <v>6.0098522167487692E-2</v>
      </c>
      <c r="AJ13" s="342"/>
    </row>
    <row r="14" spans="1:36" ht="45" customHeight="1" thickBot="1" x14ac:dyDescent="0.35">
      <c r="A14" s="135">
        <v>32360</v>
      </c>
      <c r="B14" s="142" t="str">
        <f>VLOOKUP(A14,SEGMENTOS!$A$1:$C$14,2,0)</f>
        <v>Clientes Offshore - Porte C</v>
      </c>
      <c r="C14" s="143">
        <v>45600</v>
      </c>
      <c r="D14" s="192">
        <v>0</v>
      </c>
      <c r="E14" s="192">
        <v>0</v>
      </c>
      <c r="F14" s="192">
        <v>0</v>
      </c>
      <c r="G14" s="192">
        <v>0</v>
      </c>
      <c r="H14" s="192">
        <v>0</v>
      </c>
      <c r="I14" s="192">
        <v>0</v>
      </c>
      <c r="J14" s="192">
        <v>0</v>
      </c>
      <c r="K14" s="192">
        <v>0</v>
      </c>
      <c r="L14" s="192">
        <v>0</v>
      </c>
      <c r="M14" s="192">
        <v>0</v>
      </c>
      <c r="N14" s="192">
        <v>0</v>
      </c>
      <c r="O14" s="192">
        <v>0</v>
      </c>
      <c r="P14" s="192">
        <v>0</v>
      </c>
      <c r="Q14" s="192">
        <v>0</v>
      </c>
      <c r="R14" s="192">
        <v>0</v>
      </c>
      <c r="S14" s="192">
        <v>0</v>
      </c>
      <c r="T14" s="192">
        <v>0</v>
      </c>
      <c r="U14" s="192">
        <v>0</v>
      </c>
      <c r="V14" s="192">
        <v>0</v>
      </c>
      <c r="W14" s="192">
        <v>0</v>
      </c>
      <c r="X14" s="192">
        <v>0</v>
      </c>
      <c r="Y14" s="192">
        <v>0</v>
      </c>
      <c r="Z14" s="192">
        <v>0</v>
      </c>
      <c r="AA14" s="192">
        <v>0</v>
      </c>
      <c r="AB14" s="192">
        <v>0</v>
      </c>
      <c r="AC14" s="192">
        <v>0</v>
      </c>
      <c r="AD14" s="192">
        <v>0</v>
      </c>
      <c r="AE14" s="192">
        <v>0</v>
      </c>
      <c r="AF14" s="192">
        <v>0</v>
      </c>
      <c r="AG14" s="193">
        <v>0</v>
      </c>
      <c r="AH14" s="194">
        <v>0</v>
      </c>
      <c r="AI14" s="195">
        <v>0</v>
      </c>
      <c r="AJ14" s="342"/>
    </row>
  </sheetData>
  <autoFilter ref="A1:C14" xr:uid="{00000000-0009-0000-0000-000008000000}"/>
  <conditionalFormatting sqref="A2:AI14">
    <cfRule type="containsBlanks" dxfId="24"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windowProtection="1" showGridLines="0" zoomScale="70" zoomScaleNormal="70" workbookViewId="0">
      <pane ySplit="1" topLeftCell="A2" activePane="bottomLeft" state="frozen"/>
      <selection pane="bottomLeft" activeCell="F1" sqref="F1"/>
    </sheetView>
  </sheetViews>
  <sheetFormatPr defaultColWidth="8.88671875" defaultRowHeight="14.4" x14ac:dyDescent="0.3"/>
  <cols>
    <col min="1" max="1" width="20.109375" style="7" bestFit="1" customWidth="1"/>
    <col min="2" max="2" width="100.6640625" style="2" customWidth="1"/>
    <col min="3" max="4" width="25.6640625" style="2" customWidth="1"/>
    <col min="5" max="6" width="15.6640625" style="2" customWidth="1"/>
    <col min="7" max="16384" width="8.88671875" style="1"/>
  </cols>
  <sheetData>
    <row r="1" spans="1:6" s="6" customFormat="1" ht="30" customHeight="1" thickBot="1" x14ac:dyDescent="0.35">
      <c r="A1" s="56" t="s">
        <v>39</v>
      </c>
      <c r="B1" s="57" t="s">
        <v>40</v>
      </c>
      <c r="C1" s="57" t="s">
        <v>36</v>
      </c>
      <c r="D1" s="57" t="s">
        <v>3</v>
      </c>
      <c r="E1" s="57" t="s">
        <v>4</v>
      </c>
      <c r="F1" s="58" t="s">
        <v>5</v>
      </c>
    </row>
    <row r="2" spans="1:6" ht="30" customHeight="1" x14ac:dyDescent="0.3">
      <c r="A2" s="41">
        <v>1</v>
      </c>
      <c r="B2" s="42" t="s">
        <v>102</v>
      </c>
      <c r="C2" s="43" t="s">
        <v>41</v>
      </c>
      <c r="D2" s="43" t="s">
        <v>59</v>
      </c>
      <c r="E2" s="44">
        <v>0.57999999999999996</v>
      </c>
      <c r="F2" s="45"/>
    </row>
    <row r="3" spans="1:6" ht="30" customHeight="1" x14ac:dyDescent="0.3">
      <c r="A3" s="46">
        <v>2</v>
      </c>
      <c r="B3" s="47" t="s">
        <v>103</v>
      </c>
      <c r="C3" s="48" t="s">
        <v>41</v>
      </c>
      <c r="D3" s="48" t="s">
        <v>59</v>
      </c>
      <c r="E3" s="49">
        <v>0.75</v>
      </c>
      <c r="F3" s="50"/>
    </row>
    <row r="4" spans="1:6" ht="30" customHeight="1" x14ac:dyDescent="0.3">
      <c r="A4" s="46">
        <v>3</v>
      </c>
      <c r="B4" s="47" t="s">
        <v>93</v>
      </c>
      <c r="C4" s="48" t="s">
        <v>41</v>
      </c>
      <c r="D4" s="48" t="s">
        <v>59</v>
      </c>
      <c r="E4" s="49">
        <v>0.74</v>
      </c>
      <c r="F4" s="50"/>
    </row>
    <row r="5" spans="1:6" ht="30" customHeight="1" x14ac:dyDescent="0.3">
      <c r="A5" s="46">
        <v>4</v>
      </c>
      <c r="B5" s="47" t="s">
        <v>94</v>
      </c>
      <c r="C5" s="48" t="s">
        <v>41</v>
      </c>
      <c r="D5" s="48" t="s">
        <v>59</v>
      </c>
      <c r="E5" s="49">
        <v>0.68</v>
      </c>
      <c r="F5" s="50"/>
    </row>
    <row r="6" spans="1:6" ht="30" customHeight="1" x14ac:dyDescent="0.3">
      <c r="A6" s="46">
        <v>5</v>
      </c>
      <c r="B6" s="47" t="s">
        <v>95</v>
      </c>
      <c r="C6" s="48" t="s">
        <v>41</v>
      </c>
      <c r="D6" s="48" t="s">
        <v>60</v>
      </c>
      <c r="E6" s="49">
        <v>0.57999999999999996</v>
      </c>
      <c r="F6" s="50"/>
    </row>
    <row r="7" spans="1:6" ht="30" customHeight="1" x14ac:dyDescent="0.3">
      <c r="A7" s="46">
        <v>6</v>
      </c>
      <c r="B7" s="47" t="s">
        <v>96</v>
      </c>
      <c r="C7" s="48" t="s">
        <v>41</v>
      </c>
      <c r="D7" s="48" t="s">
        <v>61</v>
      </c>
      <c r="E7" s="49">
        <v>0.74</v>
      </c>
      <c r="F7" s="50"/>
    </row>
    <row r="8" spans="1:6" ht="30" customHeight="1" x14ac:dyDescent="0.3">
      <c r="A8" s="46">
        <v>7</v>
      </c>
      <c r="B8" s="47" t="s">
        <v>104</v>
      </c>
      <c r="C8" s="48" t="s">
        <v>41</v>
      </c>
      <c r="D8" s="48" t="s">
        <v>61</v>
      </c>
      <c r="E8" s="49">
        <v>0.56999999999999995</v>
      </c>
      <c r="F8" s="50"/>
    </row>
    <row r="9" spans="1:6" ht="30" customHeight="1" x14ac:dyDescent="0.3">
      <c r="A9" s="46">
        <v>8</v>
      </c>
      <c r="B9" s="47" t="s">
        <v>105</v>
      </c>
      <c r="C9" s="48" t="s">
        <v>41</v>
      </c>
      <c r="D9" s="48" t="s">
        <v>61</v>
      </c>
      <c r="E9" s="49">
        <v>0.7</v>
      </c>
      <c r="F9" s="50"/>
    </row>
    <row r="10" spans="1:6" ht="30" customHeight="1" x14ac:dyDescent="0.3">
      <c r="A10" s="46">
        <v>9</v>
      </c>
      <c r="B10" s="47" t="s">
        <v>106</v>
      </c>
      <c r="C10" s="48" t="s">
        <v>41</v>
      </c>
      <c r="D10" s="48" t="s">
        <v>62</v>
      </c>
      <c r="E10" s="49">
        <v>0.74</v>
      </c>
      <c r="F10" s="50"/>
    </row>
    <row r="11" spans="1:6" ht="30" customHeight="1" x14ac:dyDescent="0.3">
      <c r="A11" s="46">
        <v>10</v>
      </c>
      <c r="B11" s="47" t="s">
        <v>97</v>
      </c>
      <c r="C11" s="48" t="s">
        <v>41</v>
      </c>
      <c r="D11" s="48" t="s">
        <v>62</v>
      </c>
      <c r="E11" s="49">
        <v>0.52</v>
      </c>
      <c r="F11" s="50"/>
    </row>
    <row r="12" spans="1:6" ht="30" customHeight="1" x14ac:dyDescent="0.3">
      <c r="A12" s="46">
        <v>11</v>
      </c>
      <c r="B12" s="47" t="s">
        <v>98</v>
      </c>
      <c r="C12" s="48" t="s">
        <v>41</v>
      </c>
      <c r="D12" s="48" t="s">
        <v>62</v>
      </c>
      <c r="E12" s="49">
        <v>0.5</v>
      </c>
      <c r="F12" s="50"/>
    </row>
    <row r="13" spans="1:6" ht="30" customHeight="1" x14ac:dyDescent="0.3">
      <c r="A13" s="46">
        <v>12</v>
      </c>
      <c r="B13" s="47" t="s">
        <v>107</v>
      </c>
      <c r="C13" s="48" t="s">
        <v>41</v>
      </c>
      <c r="D13" s="48" t="s">
        <v>62</v>
      </c>
      <c r="E13" s="49">
        <v>0.66</v>
      </c>
      <c r="F13" s="50"/>
    </row>
    <row r="14" spans="1:6" ht="30" customHeight="1" x14ac:dyDescent="0.3">
      <c r="A14" s="46">
        <v>13</v>
      </c>
      <c r="B14" s="47" t="s">
        <v>108</v>
      </c>
      <c r="C14" s="48" t="s">
        <v>41</v>
      </c>
      <c r="D14" s="48" t="s">
        <v>63</v>
      </c>
      <c r="E14" s="49">
        <v>0.61</v>
      </c>
      <c r="F14" s="50"/>
    </row>
    <row r="15" spans="1:6" ht="30" customHeight="1" x14ac:dyDescent="0.3">
      <c r="A15" s="46">
        <v>14</v>
      </c>
      <c r="B15" s="47" t="s">
        <v>109</v>
      </c>
      <c r="C15" s="48" t="s">
        <v>41</v>
      </c>
      <c r="D15" s="48" t="s">
        <v>63</v>
      </c>
      <c r="E15" s="49">
        <v>0.74</v>
      </c>
      <c r="F15" s="50"/>
    </row>
    <row r="16" spans="1:6" ht="30" customHeight="1" x14ac:dyDescent="0.3">
      <c r="A16" s="46">
        <v>15</v>
      </c>
      <c r="B16" s="47" t="s">
        <v>110</v>
      </c>
      <c r="C16" s="48" t="s">
        <v>41</v>
      </c>
      <c r="D16" s="48" t="s">
        <v>63</v>
      </c>
      <c r="E16" s="49">
        <v>0.69</v>
      </c>
      <c r="F16" s="50"/>
    </row>
    <row r="17" spans="1:6" ht="30" customHeight="1" x14ac:dyDescent="0.3">
      <c r="A17" s="46">
        <v>16</v>
      </c>
      <c r="B17" s="47" t="s">
        <v>111</v>
      </c>
      <c r="C17" s="48" t="s">
        <v>41</v>
      </c>
      <c r="D17" s="48" t="s">
        <v>63</v>
      </c>
      <c r="E17" s="49">
        <v>0.47</v>
      </c>
      <c r="F17" s="50"/>
    </row>
    <row r="18" spans="1:6" ht="30" customHeight="1" x14ac:dyDescent="0.3">
      <c r="A18" s="46">
        <v>17</v>
      </c>
      <c r="B18" s="47" t="s">
        <v>112</v>
      </c>
      <c r="C18" s="48" t="s">
        <v>41</v>
      </c>
      <c r="D18" s="48" t="s">
        <v>123</v>
      </c>
      <c r="E18" s="49">
        <v>0.55000000000000004</v>
      </c>
      <c r="F18" s="50"/>
    </row>
    <row r="19" spans="1:6" ht="30" customHeight="1" x14ac:dyDescent="0.3">
      <c r="A19" s="46">
        <v>18</v>
      </c>
      <c r="B19" s="47" t="s">
        <v>113</v>
      </c>
      <c r="C19" s="48" t="s">
        <v>41</v>
      </c>
      <c r="D19" s="48" t="s">
        <v>123</v>
      </c>
      <c r="E19" s="49">
        <v>0.70575358885909312</v>
      </c>
      <c r="F19" s="50"/>
    </row>
    <row r="20" spans="1:6" ht="30" customHeight="1" x14ac:dyDescent="0.3">
      <c r="A20" s="46">
        <v>19</v>
      </c>
      <c r="B20" s="47" t="s">
        <v>114</v>
      </c>
      <c r="C20" s="48" t="s">
        <v>41</v>
      </c>
      <c r="D20" s="48" t="s">
        <v>123</v>
      </c>
      <c r="E20" s="49">
        <v>0.75</v>
      </c>
      <c r="F20" s="50"/>
    </row>
    <row r="21" spans="1:6" ht="30" customHeight="1" x14ac:dyDescent="0.3">
      <c r="A21" s="46">
        <v>20</v>
      </c>
      <c r="B21" s="47" t="s">
        <v>115</v>
      </c>
      <c r="C21" s="48" t="s">
        <v>41</v>
      </c>
      <c r="D21" s="48" t="s">
        <v>123</v>
      </c>
      <c r="E21" s="49">
        <v>0.78</v>
      </c>
      <c r="F21" s="50"/>
    </row>
    <row r="22" spans="1:6" ht="30" customHeight="1" x14ac:dyDescent="0.3">
      <c r="A22" s="46">
        <v>21</v>
      </c>
      <c r="B22" s="47" t="s">
        <v>99</v>
      </c>
      <c r="C22" s="48" t="s">
        <v>41</v>
      </c>
      <c r="D22" s="48" t="s">
        <v>64</v>
      </c>
      <c r="E22" s="49">
        <v>0.72</v>
      </c>
      <c r="F22" s="50"/>
    </row>
    <row r="23" spans="1:6" ht="30" customHeight="1" x14ac:dyDescent="0.3">
      <c r="A23" s="46">
        <v>22</v>
      </c>
      <c r="B23" s="47" t="s">
        <v>116</v>
      </c>
      <c r="C23" s="48" t="s">
        <v>41</v>
      </c>
      <c r="D23" s="48" t="s">
        <v>64</v>
      </c>
      <c r="E23" s="49">
        <v>0.7</v>
      </c>
      <c r="F23" s="50"/>
    </row>
    <row r="24" spans="1:6" ht="30" customHeight="1" x14ac:dyDescent="0.3">
      <c r="A24" s="46">
        <v>23</v>
      </c>
      <c r="B24" s="47" t="s">
        <v>100</v>
      </c>
      <c r="C24" s="48" t="s">
        <v>41</v>
      </c>
      <c r="D24" s="48" t="s">
        <v>64</v>
      </c>
      <c r="E24" s="49">
        <v>0.57999999999999996</v>
      </c>
      <c r="F24" s="50"/>
    </row>
    <row r="25" spans="1:6" ht="30" customHeight="1" x14ac:dyDescent="0.3">
      <c r="A25" s="46">
        <v>24</v>
      </c>
      <c r="B25" s="47" t="s">
        <v>117</v>
      </c>
      <c r="C25" s="48" t="s">
        <v>41</v>
      </c>
      <c r="D25" s="48" t="s">
        <v>65</v>
      </c>
      <c r="E25" s="49">
        <v>0.78</v>
      </c>
      <c r="F25" s="50"/>
    </row>
    <row r="26" spans="1:6" ht="30" customHeight="1" x14ac:dyDescent="0.3">
      <c r="A26" s="46">
        <v>25</v>
      </c>
      <c r="B26" s="47" t="s">
        <v>101</v>
      </c>
      <c r="C26" s="48" t="s">
        <v>41</v>
      </c>
      <c r="D26" s="48" t="s">
        <v>65</v>
      </c>
      <c r="E26" s="49">
        <v>0.65</v>
      </c>
      <c r="F26" s="50"/>
    </row>
    <row r="27" spans="1:6" ht="30" customHeight="1" x14ac:dyDescent="0.3">
      <c r="A27" s="46">
        <v>26</v>
      </c>
      <c r="B27" s="47" t="s">
        <v>118</v>
      </c>
      <c r="C27" s="48" t="s">
        <v>66</v>
      </c>
      <c r="D27" s="48" t="s">
        <v>66</v>
      </c>
      <c r="E27" s="49">
        <v>0.81</v>
      </c>
      <c r="F27" s="50"/>
    </row>
    <row r="28" spans="1:6" ht="30" customHeight="1" x14ac:dyDescent="0.3">
      <c r="A28" s="46">
        <v>27</v>
      </c>
      <c r="B28" s="47" t="s">
        <v>119</v>
      </c>
      <c r="C28" s="48" t="s">
        <v>66</v>
      </c>
      <c r="D28" s="48" t="s">
        <v>66</v>
      </c>
      <c r="E28" s="49">
        <v>0.72</v>
      </c>
      <c r="F28" s="50"/>
    </row>
    <row r="29" spans="1:6" ht="30" customHeight="1" x14ac:dyDescent="0.3">
      <c r="A29" s="46">
        <v>28</v>
      </c>
      <c r="B29" s="47" t="s">
        <v>120</v>
      </c>
      <c r="C29" s="48" t="s">
        <v>66</v>
      </c>
      <c r="D29" s="48" t="s">
        <v>66</v>
      </c>
      <c r="E29" s="49">
        <v>0.8</v>
      </c>
      <c r="F29" s="50"/>
    </row>
    <row r="30" spans="1:6" ht="30" customHeight="1" x14ac:dyDescent="0.3">
      <c r="A30" s="46">
        <v>29</v>
      </c>
      <c r="B30" s="47" t="s">
        <v>121</v>
      </c>
      <c r="C30" s="48" t="s">
        <v>66</v>
      </c>
      <c r="D30" s="48" t="s">
        <v>66</v>
      </c>
      <c r="E30" s="49">
        <v>0.85</v>
      </c>
      <c r="F30" s="50"/>
    </row>
    <row r="31" spans="1:6" ht="30" customHeight="1" thickBot="1" x14ac:dyDescent="0.35">
      <c r="A31" s="51">
        <v>30</v>
      </c>
      <c r="B31" s="52" t="s">
        <v>122</v>
      </c>
      <c r="C31" s="53" t="s">
        <v>66</v>
      </c>
      <c r="D31" s="53" t="s">
        <v>66</v>
      </c>
      <c r="E31" s="54">
        <v>0.7</v>
      </c>
      <c r="F31" s="55"/>
    </row>
  </sheetData>
  <autoFilter ref="A1:F1" xr:uid="{4CB7B095-0789-41FE-AC63-02A348E2DED4}"/>
  <pageMargins left="0.51180555555555496" right="0.51180555555555496" top="0.78749999999999998" bottom="0.78749999999999998" header="0.51180555555555496" footer="0.51180555555555496"/>
  <pageSetup paperSize="9"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C470-B674-4D4E-860D-17AA6D088695}">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0" t="s">
        <v>6</v>
      </c>
      <c r="B1" s="161" t="s">
        <v>7</v>
      </c>
      <c r="C1" s="161" t="s">
        <v>2</v>
      </c>
      <c r="D1" s="162">
        <v>1</v>
      </c>
      <c r="E1" s="162">
        <v>2</v>
      </c>
      <c r="F1" s="162">
        <v>3</v>
      </c>
      <c r="G1" s="162">
        <v>4</v>
      </c>
      <c r="H1" s="162">
        <v>5</v>
      </c>
      <c r="I1" s="162">
        <v>6</v>
      </c>
      <c r="J1" s="162">
        <v>7</v>
      </c>
      <c r="K1" s="162">
        <v>8</v>
      </c>
      <c r="L1" s="162">
        <v>9</v>
      </c>
      <c r="M1" s="162">
        <v>10</v>
      </c>
      <c r="N1" s="162">
        <v>11</v>
      </c>
      <c r="O1" s="162">
        <v>12</v>
      </c>
      <c r="P1" s="162">
        <v>13</v>
      </c>
      <c r="Q1" s="162">
        <v>14</v>
      </c>
      <c r="R1" s="162">
        <v>15</v>
      </c>
      <c r="S1" s="162">
        <v>16</v>
      </c>
      <c r="T1" s="162">
        <v>17</v>
      </c>
      <c r="U1" s="162">
        <v>18</v>
      </c>
      <c r="V1" s="162">
        <v>19</v>
      </c>
      <c r="W1" s="162">
        <v>20</v>
      </c>
      <c r="X1" s="162">
        <v>21</v>
      </c>
      <c r="Y1" s="162">
        <v>22</v>
      </c>
      <c r="Z1" s="162">
        <v>23</v>
      </c>
      <c r="AA1" s="162">
        <v>24</v>
      </c>
      <c r="AB1" s="162">
        <v>25</v>
      </c>
      <c r="AC1" s="162">
        <v>26</v>
      </c>
      <c r="AD1" s="162">
        <v>27</v>
      </c>
      <c r="AE1" s="162">
        <v>28</v>
      </c>
      <c r="AF1" s="162">
        <v>29</v>
      </c>
      <c r="AG1" s="170">
        <v>30</v>
      </c>
      <c r="AH1" s="176" t="s">
        <v>48</v>
      </c>
      <c r="AI1" s="177" t="s">
        <v>49</v>
      </c>
    </row>
    <row r="2" spans="1:36" ht="45" customHeight="1" thickBot="1" x14ac:dyDescent="0.35">
      <c r="A2" s="200">
        <v>2900</v>
      </c>
      <c r="B2" s="211" t="str">
        <f>VLOOKUP(A2,SEGMENTOS!$A$1:$C$14,2,0)</f>
        <v>Mercado</v>
      </c>
      <c r="C2" s="212">
        <v>45241</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8"/>
      <c r="AH2" s="209"/>
      <c r="AI2" s="210"/>
      <c r="AJ2" s="342"/>
    </row>
    <row r="3" spans="1:36" ht="45" customHeight="1" thickBot="1" x14ac:dyDescent="0.35">
      <c r="A3" s="224">
        <v>32351</v>
      </c>
      <c r="B3" s="231" t="str">
        <f>VLOOKUP(A3,SEGMENTOS!$A$1:$C$14,2,0)</f>
        <v>Clientes Onshore e Offshore</v>
      </c>
      <c r="C3" s="232">
        <v>45241</v>
      </c>
      <c r="D3" s="229">
        <v>0</v>
      </c>
      <c r="E3" s="229">
        <v>0</v>
      </c>
      <c r="F3" s="229">
        <v>0</v>
      </c>
      <c r="G3" s="229">
        <v>1.3513513513513514E-2</v>
      </c>
      <c r="H3" s="229">
        <v>1.2987012987012988E-2</v>
      </c>
      <c r="I3" s="229">
        <v>1.2500000000000001E-2</v>
      </c>
      <c r="J3" s="229">
        <v>0</v>
      </c>
      <c r="K3" s="229">
        <v>0</v>
      </c>
      <c r="L3" s="229">
        <v>0</v>
      </c>
      <c r="M3" s="229">
        <v>0</v>
      </c>
      <c r="N3" s="229">
        <v>0</v>
      </c>
      <c r="O3" s="229">
        <v>0</v>
      </c>
      <c r="P3" s="229">
        <v>0</v>
      </c>
      <c r="Q3" s="229">
        <v>0</v>
      </c>
      <c r="R3" s="229">
        <v>0</v>
      </c>
      <c r="S3" s="229">
        <v>0</v>
      </c>
      <c r="T3" s="229">
        <v>0</v>
      </c>
      <c r="U3" s="229">
        <v>2.9850746268656716E-2</v>
      </c>
      <c r="V3" s="229">
        <v>0</v>
      </c>
      <c r="W3" s="229">
        <v>0</v>
      </c>
      <c r="X3" s="229">
        <v>0</v>
      </c>
      <c r="Y3" s="229">
        <v>0</v>
      </c>
      <c r="Z3" s="229">
        <v>1.3698630136986301E-2</v>
      </c>
      <c r="AA3" s="229">
        <v>1.2658227848101266E-2</v>
      </c>
      <c r="AB3" s="229">
        <v>2.564102564102564E-2</v>
      </c>
      <c r="AC3" s="229">
        <v>2.8571428571428571E-2</v>
      </c>
      <c r="AD3" s="229">
        <v>3.5714285714285712E-2</v>
      </c>
      <c r="AE3" s="229">
        <v>1.4285714285714285E-2</v>
      </c>
      <c r="AF3" s="229">
        <v>0</v>
      </c>
      <c r="AG3" s="252">
        <v>0</v>
      </c>
      <c r="AH3" s="258">
        <v>5.1461440148948814E-3</v>
      </c>
      <c r="AI3" s="230">
        <v>1.484437350359138E-2</v>
      </c>
      <c r="AJ3" s="342"/>
    </row>
    <row r="4" spans="1:36" ht="45" customHeight="1" x14ac:dyDescent="0.3">
      <c r="A4" s="237">
        <v>32354</v>
      </c>
      <c r="B4" s="244" t="str">
        <f>VLOOKUP(A4,SEGMENTOS!$A$1:$C$14,2,0)</f>
        <v>Clientes Onshore</v>
      </c>
      <c r="C4" s="245">
        <v>45241</v>
      </c>
      <c r="D4" s="242">
        <v>0</v>
      </c>
      <c r="E4" s="242">
        <v>0</v>
      </c>
      <c r="F4" s="242">
        <v>0</v>
      </c>
      <c r="G4" s="242">
        <v>2.1276595744680851E-2</v>
      </c>
      <c r="H4" s="242">
        <v>0</v>
      </c>
      <c r="I4" s="242">
        <v>1.9230769230769232E-2</v>
      </c>
      <c r="J4" s="242">
        <v>0</v>
      </c>
      <c r="K4" s="242">
        <v>0</v>
      </c>
      <c r="L4" s="242">
        <v>0</v>
      </c>
      <c r="M4" s="242">
        <v>0</v>
      </c>
      <c r="N4" s="242">
        <v>0</v>
      </c>
      <c r="O4" s="242">
        <v>0</v>
      </c>
      <c r="P4" s="242"/>
      <c r="Q4" s="242"/>
      <c r="R4" s="242"/>
      <c r="S4" s="242"/>
      <c r="T4" s="242">
        <v>0</v>
      </c>
      <c r="U4" s="242">
        <v>4.7619047619047616E-2</v>
      </c>
      <c r="V4" s="242">
        <v>0</v>
      </c>
      <c r="W4" s="242">
        <v>0</v>
      </c>
      <c r="X4" s="242">
        <v>0</v>
      </c>
      <c r="Y4" s="242">
        <v>0</v>
      </c>
      <c r="Z4" s="242">
        <v>0.02</v>
      </c>
      <c r="AA4" s="242">
        <v>1.9230769230769232E-2</v>
      </c>
      <c r="AB4" s="242">
        <v>3.8461538461538464E-2</v>
      </c>
      <c r="AC4" s="242">
        <v>2.0833333333333332E-2</v>
      </c>
      <c r="AD4" s="242">
        <v>2.564102564102564E-2</v>
      </c>
      <c r="AE4" s="242">
        <v>2.0833333333333332E-2</v>
      </c>
      <c r="AF4" s="242"/>
      <c r="AG4" s="253"/>
      <c r="AH4" s="259">
        <v>8.6577558039592009E-3</v>
      </c>
      <c r="AI4" s="243">
        <v>2.2373661936768732E-2</v>
      </c>
      <c r="AJ4" s="342"/>
    </row>
    <row r="5" spans="1:36" ht="45" customHeight="1" thickBot="1" x14ac:dyDescent="0.35">
      <c r="A5" s="135">
        <v>32353</v>
      </c>
      <c r="B5" s="142" t="str">
        <f>VLOOKUP(A5,SEGMENTOS!$A$1:$C$14,2,0)</f>
        <v>Clientes Offshore</v>
      </c>
      <c r="C5" s="143">
        <v>45241</v>
      </c>
      <c r="D5" s="192">
        <v>0</v>
      </c>
      <c r="E5" s="192">
        <v>0</v>
      </c>
      <c r="F5" s="192">
        <v>0</v>
      </c>
      <c r="G5" s="192">
        <v>0</v>
      </c>
      <c r="H5" s="192">
        <v>3.7037037037037035E-2</v>
      </c>
      <c r="I5" s="192">
        <v>0</v>
      </c>
      <c r="J5" s="192">
        <v>0</v>
      </c>
      <c r="K5" s="192">
        <v>0</v>
      </c>
      <c r="L5" s="192">
        <v>0</v>
      </c>
      <c r="M5" s="192">
        <v>0</v>
      </c>
      <c r="N5" s="192">
        <v>0</v>
      </c>
      <c r="O5" s="192">
        <v>0</v>
      </c>
      <c r="P5" s="192">
        <v>0</v>
      </c>
      <c r="Q5" s="192">
        <v>0</v>
      </c>
      <c r="R5" s="192">
        <v>0</v>
      </c>
      <c r="S5" s="192">
        <v>0</v>
      </c>
      <c r="T5" s="192">
        <v>0</v>
      </c>
      <c r="U5" s="192">
        <v>0</v>
      </c>
      <c r="V5" s="192">
        <v>0</v>
      </c>
      <c r="W5" s="192">
        <v>0</v>
      </c>
      <c r="X5" s="192">
        <v>0</v>
      </c>
      <c r="Y5" s="192">
        <v>0</v>
      </c>
      <c r="Z5" s="192">
        <v>0</v>
      </c>
      <c r="AA5" s="192">
        <v>0</v>
      </c>
      <c r="AB5" s="192">
        <v>0</v>
      </c>
      <c r="AC5" s="192">
        <v>4.5454545454545456E-2</v>
      </c>
      <c r="AD5" s="192">
        <v>5.8823529411764705E-2</v>
      </c>
      <c r="AE5" s="192">
        <v>0</v>
      </c>
      <c r="AF5" s="192">
        <v>0</v>
      </c>
      <c r="AG5" s="193">
        <v>0</v>
      </c>
      <c r="AH5" s="194">
        <v>1.290489095367144E-3</v>
      </c>
      <c r="AI5" s="195">
        <v>1.9351417560421833E-2</v>
      </c>
      <c r="AJ5" s="342"/>
    </row>
    <row r="6" spans="1:36" ht="45" customHeight="1" x14ac:dyDescent="0.3">
      <c r="A6" s="237">
        <v>32355</v>
      </c>
      <c r="B6" s="244" t="str">
        <f>VLOOKUP(A6,SEGMENTOS!$A$1:$C$14,2,0)</f>
        <v>Clientes Onshore e Offshore - Porte A</v>
      </c>
      <c r="C6" s="245">
        <v>45241</v>
      </c>
      <c r="D6" s="242">
        <v>0</v>
      </c>
      <c r="E6" s="242">
        <v>0</v>
      </c>
      <c r="F6" s="242">
        <v>0</v>
      </c>
      <c r="G6" s="242">
        <v>0</v>
      </c>
      <c r="H6" s="242">
        <v>4.1666666666666664E-2</v>
      </c>
      <c r="I6" s="242">
        <v>4.1666666666666664E-2</v>
      </c>
      <c r="J6" s="242">
        <v>0</v>
      </c>
      <c r="K6" s="242">
        <v>0</v>
      </c>
      <c r="L6" s="242">
        <v>0</v>
      </c>
      <c r="M6" s="242">
        <v>0</v>
      </c>
      <c r="N6" s="242">
        <v>0</v>
      </c>
      <c r="O6" s="242">
        <v>0</v>
      </c>
      <c r="P6" s="242">
        <v>0</v>
      </c>
      <c r="Q6" s="242">
        <v>0</v>
      </c>
      <c r="R6" s="242">
        <v>0</v>
      </c>
      <c r="S6" s="242">
        <v>0</v>
      </c>
      <c r="T6" s="242">
        <v>0</v>
      </c>
      <c r="U6" s="242">
        <v>9.5238095238095233E-2</v>
      </c>
      <c r="V6" s="242">
        <v>0</v>
      </c>
      <c r="W6" s="242">
        <v>0</v>
      </c>
      <c r="X6" s="242">
        <v>0</v>
      </c>
      <c r="Y6" s="242">
        <v>0</v>
      </c>
      <c r="Z6" s="242">
        <v>4.7619047619047616E-2</v>
      </c>
      <c r="AA6" s="242">
        <v>4.1666666666666664E-2</v>
      </c>
      <c r="AB6" s="242">
        <v>4.1666666666666664E-2</v>
      </c>
      <c r="AC6" s="242">
        <v>0</v>
      </c>
      <c r="AD6" s="242">
        <v>0</v>
      </c>
      <c r="AE6" s="242">
        <v>0</v>
      </c>
      <c r="AF6" s="242">
        <v>0</v>
      </c>
      <c r="AG6" s="253">
        <v>0</v>
      </c>
      <c r="AH6" s="259">
        <v>1.2937614070018248E-2</v>
      </c>
      <c r="AI6" s="243">
        <v>0</v>
      </c>
      <c r="AJ6" s="342"/>
    </row>
    <row r="7" spans="1:36" ht="45" customHeight="1" x14ac:dyDescent="0.3">
      <c r="A7" s="130">
        <v>32356</v>
      </c>
      <c r="B7" s="140" t="str">
        <f>VLOOKUP(A7,SEGMENTOS!$A$1:$C$14,2,0)</f>
        <v>Clientes Onshore e Offshore - Porte B</v>
      </c>
      <c r="C7" s="141">
        <v>45241</v>
      </c>
      <c r="D7" s="190">
        <v>0</v>
      </c>
      <c r="E7" s="190">
        <v>0</v>
      </c>
      <c r="F7" s="190">
        <v>0</v>
      </c>
      <c r="G7" s="190">
        <v>0</v>
      </c>
      <c r="H7" s="190">
        <v>0</v>
      </c>
      <c r="I7" s="190">
        <v>0</v>
      </c>
      <c r="J7" s="190">
        <v>0</v>
      </c>
      <c r="K7" s="190">
        <v>0</v>
      </c>
      <c r="L7" s="190">
        <v>0</v>
      </c>
      <c r="M7" s="190">
        <v>0</v>
      </c>
      <c r="N7" s="190">
        <v>0</v>
      </c>
      <c r="O7" s="190">
        <v>0</v>
      </c>
      <c r="P7" s="190">
        <v>0</v>
      </c>
      <c r="Q7" s="190">
        <v>0</v>
      </c>
      <c r="R7" s="190"/>
      <c r="S7" s="190"/>
      <c r="T7" s="190">
        <v>0</v>
      </c>
      <c r="U7" s="190">
        <v>0</v>
      </c>
      <c r="V7" s="190">
        <v>0</v>
      </c>
      <c r="W7" s="190">
        <v>0</v>
      </c>
      <c r="X7" s="190">
        <v>0</v>
      </c>
      <c r="Y7" s="190">
        <v>0</v>
      </c>
      <c r="Z7" s="190">
        <v>0</v>
      </c>
      <c r="AA7" s="190">
        <v>0</v>
      </c>
      <c r="AB7" s="190">
        <v>0</v>
      </c>
      <c r="AC7" s="190">
        <v>4.3478260869565216E-2</v>
      </c>
      <c r="AD7" s="190">
        <v>0.05</v>
      </c>
      <c r="AE7" s="190">
        <v>0</v>
      </c>
      <c r="AF7" s="190">
        <v>0</v>
      </c>
      <c r="AG7" s="191"/>
      <c r="AH7" s="188">
        <v>0</v>
      </c>
      <c r="AI7" s="189">
        <v>2.2349077259931183E-2</v>
      </c>
      <c r="AJ7" s="342"/>
    </row>
    <row r="8" spans="1:36" ht="45" customHeight="1" thickBot="1" x14ac:dyDescent="0.35">
      <c r="A8" s="135">
        <v>32357</v>
      </c>
      <c r="B8" s="142" t="str">
        <f>VLOOKUP(A8,SEGMENTOS!$A$1:$C$14,2,0)</f>
        <v>Clientes Onshore e Offshore - Porte C</v>
      </c>
      <c r="C8" s="143">
        <v>45241</v>
      </c>
      <c r="D8" s="192">
        <v>0</v>
      </c>
      <c r="E8" s="192">
        <v>0</v>
      </c>
      <c r="F8" s="192">
        <v>0</v>
      </c>
      <c r="G8" s="192">
        <v>3.5714285714285712E-2</v>
      </c>
      <c r="H8" s="192">
        <v>0</v>
      </c>
      <c r="I8" s="192">
        <v>0</v>
      </c>
      <c r="J8" s="192">
        <v>0</v>
      </c>
      <c r="K8" s="192">
        <v>0</v>
      </c>
      <c r="L8" s="192">
        <v>0</v>
      </c>
      <c r="M8" s="192">
        <v>0</v>
      </c>
      <c r="N8" s="192">
        <v>0</v>
      </c>
      <c r="O8" s="192">
        <v>0</v>
      </c>
      <c r="P8" s="192">
        <v>0</v>
      </c>
      <c r="Q8" s="192">
        <v>0</v>
      </c>
      <c r="R8" s="192">
        <v>0</v>
      </c>
      <c r="S8" s="192">
        <v>0</v>
      </c>
      <c r="T8" s="192">
        <v>0</v>
      </c>
      <c r="U8" s="192">
        <v>0</v>
      </c>
      <c r="V8" s="192">
        <v>0</v>
      </c>
      <c r="W8" s="192">
        <v>0</v>
      </c>
      <c r="X8" s="192">
        <v>0</v>
      </c>
      <c r="Y8" s="192">
        <v>0</v>
      </c>
      <c r="Z8" s="192">
        <v>0</v>
      </c>
      <c r="AA8" s="192">
        <v>0</v>
      </c>
      <c r="AB8" s="192">
        <v>3.3333333333333333E-2</v>
      </c>
      <c r="AC8" s="192">
        <v>3.3333333333333333E-2</v>
      </c>
      <c r="AD8" s="192">
        <v>3.5714285714285712E-2</v>
      </c>
      <c r="AE8" s="192">
        <v>3.3333333333333333E-2</v>
      </c>
      <c r="AF8" s="192">
        <v>0</v>
      </c>
      <c r="AG8" s="193">
        <v>0</v>
      </c>
      <c r="AH8" s="194">
        <v>3.1110004977600793E-3</v>
      </c>
      <c r="AI8" s="195">
        <v>1.9619579675445597E-2</v>
      </c>
      <c r="AJ8" s="342"/>
    </row>
    <row r="9" spans="1:36" ht="45" customHeight="1" x14ac:dyDescent="0.3">
      <c r="A9" s="237">
        <v>32361</v>
      </c>
      <c r="B9" s="244" t="str">
        <f>VLOOKUP(A9,SEGMENTOS!$A$1:$C$14,2,0)</f>
        <v>Clientes Onshore - Porte A</v>
      </c>
      <c r="C9" s="245">
        <v>45241</v>
      </c>
      <c r="D9" s="242">
        <v>0</v>
      </c>
      <c r="E9" s="242">
        <v>0</v>
      </c>
      <c r="F9" s="242">
        <v>0</v>
      </c>
      <c r="G9" s="242">
        <v>0</v>
      </c>
      <c r="H9" s="242">
        <v>0</v>
      </c>
      <c r="I9" s="242">
        <v>7.1428571428571425E-2</v>
      </c>
      <c r="J9" s="242">
        <v>0</v>
      </c>
      <c r="K9" s="242">
        <v>0</v>
      </c>
      <c r="L9" s="242">
        <v>0</v>
      </c>
      <c r="M9" s="242">
        <v>0</v>
      </c>
      <c r="N9" s="242">
        <v>0</v>
      </c>
      <c r="O9" s="242">
        <v>0</v>
      </c>
      <c r="P9" s="242"/>
      <c r="Q9" s="242"/>
      <c r="R9" s="242"/>
      <c r="S9" s="242"/>
      <c r="T9" s="242">
        <v>0</v>
      </c>
      <c r="U9" s="242">
        <v>0.16666666666666666</v>
      </c>
      <c r="V9" s="242">
        <v>0</v>
      </c>
      <c r="W9" s="242">
        <v>0</v>
      </c>
      <c r="X9" s="242">
        <v>0</v>
      </c>
      <c r="Y9" s="242">
        <v>0</v>
      </c>
      <c r="Z9" s="242">
        <v>7.6923076923076927E-2</v>
      </c>
      <c r="AA9" s="242">
        <v>7.1428571428571425E-2</v>
      </c>
      <c r="AB9" s="242">
        <v>7.1428571428571425E-2</v>
      </c>
      <c r="AC9" s="242">
        <v>0</v>
      </c>
      <c r="AD9" s="242">
        <v>0</v>
      </c>
      <c r="AE9" s="242">
        <v>0</v>
      </c>
      <c r="AF9" s="242"/>
      <c r="AG9" s="253"/>
      <c r="AH9" s="259">
        <v>2.3555954748615299E-2</v>
      </c>
      <c r="AI9" s="243">
        <v>0</v>
      </c>
      <c r="AJ9" s="342"/>
    </row>
    <row r="10" spans="1:36" ht="45" customHeight="1" x14ac:dyDescent="0.3">
      <c r="A10" s="130">
        <v>32362</v>
      </c>
      <c r="B10" s="140" t="str">
        <f>VLOOKUP(A10,SEGMENTOS!$A$1:$C$14,2,0)</f>
        <v>Clientes Onshore - Porte B</v>
      </c>
      <c r="C10" s="141">
        <v>45241</v>
      </c>
      <c r="D10" s="190">
        <v>0</v>
      </c>
      <c r="E10" s="190">
        <v>0</v>
      </c>
      <c r="F10" s="190">
        <v>0</v>
      </c>
      <c r="G10" s="190">
        <v>0</v>
      </c>
      <c r="H10" s="190">
        <v>0</v>
      </c>
      <c r="I10" s="190">
        <v>0</v>
      </c>
      <c r="J10" s="190">
        <v>0</v>
      </c>
      <c r="K10" s="190">
        <v>0</v>
      </c>
      <c r="L10" s="190">
        <v>0</v>
      </c>
      <c r="M10" s="190">
        <v>0</v>
      </c>
      <c r="N10" s="190">
        <v>0</v>
      </c>
      <c r="O10" s="190">
        <v>0</v>
      </c>
      <c r="P10" s="190"/>
      <c r="Q10" s="190"/>
      <c r="R10" s="190"/>
      <c r="S10" s="190"/>
      <c r="T10" s="190">
        <v>0</v>
      </c>
      <c r="U10" s="190">
        <v>0</v>
      </c>
      <c r="V10" s="190">
        <v>0</v>
      </c>
      <c r="W10" s="190">
        <v>0</v>
      </c>
      <c r="X10" s="190">
        <v>0</v>
      </c>
      <c r="Y10" s="190">
        <v>0</v>
      </c>
      <c r="Z10" s="190">
        <v>0</v>
      </c>
      <c r="AA10" s="190">
        <v>0</v>
      </c>
      <c r="AB10" s="190">
        <v>0</v>
      </c>
      <c r="AC10" s="190">
        <v>0</v>
      </c>
      <c r="AD10" s="190">
        <v>0</v>
      </c>
      <c r="AE10" s="190">
        <v>0</v>
      </c>
      <c r="AF10" s="190"/>
      <c r="AG10" s="191"/>
      <c r="AH10" s="188">
        <v>0</v>
      </c>
      <c r="AI10" s="189">
        <v>0</v>
      </c>
      <c r="AJ10" s="342"/>
    </row>
    <row r="11" spans="1:36" ht="45" customHeight="1" thickBot="1" x14ac:dyDescent="0.35">
      <c r="A11" s="135">
        <v>32363</v>
      </c>
      <c r="B11" s="142" t="str">
        <f>VLOOKUP(A11,SEGMENTOS!$A$1:$C$14,2,0)</f>
        <v>Clientes Onshore - Porte C</v>
      </c>
      <c r="C11" s="143">
        <v>45241</v>
      </c>
      <c r="D11" s="192">
        <v>0</v>
      </c>
      <c r="E11" s="192">
        <v>0</v>
      </c>
      <c r="F11" s="192">
        <v>0</v>
      </c>
      <c r="G11" s="192">
        <v>0.05</v>
      </c>
      <c r="H11" s="192">
        <v>0</v>
      </c>
      <c r="I11" s="192">
        <v>0</v>
      </c>
      <c r="J11" s="192">
        <v>0</v>
      </c>
      <c r="K11" s="192">
        <v>0</v>
      </c>
      <c r="L11" s="192">
        <v>0</v>
      </c>
      <c r="M11" s="192">
        <v>0</v>
      </c>
      <c r="N11" s="192">
        <v>0</v>
      </c>
      <c r="O11" s="192">
        <v>0</v>
      </c>
      <c r="P11" s="192"/>
      <c r="Q11" s="192"/>
      <c r="R11" s="192"/>
      <c r="S11" s="192"/>
      <c r="T11" s="192">
        <v>0</v>
      </c>
      <c r="U11" s="192">
        <v>0</v>
      </c>
      <c r="V11" s="192">
        <v>0</v>
      </c>
      <c r="W11" s="192">
        <v>0</v>
      </c>
      <c r="X11" s="192">
        <v>0</v>
      </c>
      <c r="Y11" s="192">
        <v>0</v>
      </c>
      <c r="Z11" s="192">
        <v>0</v>
      </c>
      <c r="AA11" s="192">
        <v>0</v>
      </c>
      <c r="AB11" s="192">
        <v>4.3478260869565216E-2</v>
      </c>
      <c r="AC11" s="192">
        <v>4.3478260869565216E-2</v>
      </c>
      <c r="AD11" s="192">
        <v>4.3478260869565216E-2</v>
      </c>
      <c r="AE11" s="192">
        <v>4.3478260869565216E-2</v>
      </c>
      <c r="AF11" s="192"/>
      <c r="AG11" s="193"/>
      <c r="AH11" s="194">
        <v>5.053123980128367E-3</v>
      </c>
      <c r="AI11" s="195">
        <v>4.3478260869565216E-2</v>
      </c>
      <c r="AJ11" s="342"/>
    </row>
    <row r="12" spans="1:36" ht="45" customHeight="1" x14ac:dyDescent="0.3">
      <c r="A12" s="148">
        <v>32358</v>
      </c>
      <c r="B12" s="153" t="str">
        <f>VLOOKUP(A12,SEGMENTOS!$A$1:$C$14,2,0)</f>
        <v>Clientes Offshore - Porte A</v>
      </c>
      <c r="C12" s="154">
        <v>45241</v>
      </c>
      <c r="D12" s="186">
        <v>0</v>
      </c>
      <c r="E12" s="186">
        <v>0</v>
      </c>
      <c r="F12" s="186">
        <v>0</v>
      </c>
      <c r="G12" s="186">
        <v>0</v>
      </c>
      <c r="H12" s="186">
        <v>0.1</v>
      </c>
      <c r="I12" s="186">
        <v>0</v>
      </c>
      <c r="J12" s="186">
        <v>0</v>
      </c>
      <c r="K12" s="186">
        <v>0</v>
      </c>
      <c r="L12" s="186">
        <v>0</v>
      </c>
      <c r="M12" s="186">
        <v>0</v>
      </c>
      <c r="N12" s="186">
        <v>0</v>
      </c>
      <c r="O12" s="186">
        <v>0</v>
      </c>
      <c r="P12" s="186">
        <v>0</v>
      </c>
      <c r="Q12" s="186">
        <v>0</v>
      </c>
      <c r="R12" s="186">
        <v>0</v>
      </c>
      <c r="S12" s="186">
        <v>0</v>
      </c>
      <c r="T12" s="186">
        <v>0</v>
      </c>
      <c r="U12" s="186">
        <v>0</v>
      </c>
      <c r="V12" s="186">
        <v>0</v>
      </c>
      <c r="W12" s="186">
        <v>0</v>
      </c>
      <c r="X12" s="186">
        <v>0</v>
      </c>
      <c r="Y12" s="186">
        <v>0</v>
      </c>
      <c r="Z12" s="186">
        <v>0</v>
      </c>
      <c r="AA12" s="186">
        <v>0</v>
      </c>
      <c r="AB12" s="186">
        <v>0</v>
      </c>
      <c r="AC12" s="186">
        <v>0</v>
      </c>
      <c r="AD12" s="186">
        <v>0</v>
      </c>
      <c r="AE12" s="186">
        <v>0</v>
      </c>
      <c r="AF12" s="186">
        <v>0</v>
      </c>
      <c r="AG12" s="187">
        <v>0</v>
      </c>
      <c r="AH12" s="220">
        <v>3.4843205574912892E-3</v>
      </c>
      <c r="AI12" s="221">
        <v>0</v>
      </c>
      <c r="AJ12" s="342"/>
    </row>
    <row r="13" spans="1:36" ht="45" customHeight="1" x14ac:dyDescent="0.3">
      <c r="A13" s="130">
        <v>32359</v>
      </c>
      <c r="B13" s="140" t="str">
        <f>VLOOKUP(A13,SEGMENTOS!$A$1:$C$14,2,0)</f>
        <v>Clientes Offshore - Porte B</v>
      </c>
      <c r="C13" s="141">
        <v>45241</v>
      </c>
      <c r="D13" s="190">
        <v>0</v>
      </c>
      <c r="E13" s="190">
        <v>0</v>
      </c>
      <c r="F13" s="190">
        <v>0</v>
      </c>
      <c r="G13" s="190">
        <v>0</v>
      </c>
      <c r="H13" s="190">
        <v>0</v>
      </c>
      <c r="I13" s="190">
        <v>0</v>
      </c>
      <c r="J13" s="190">
        <v>0</v>
      </c>
      <c r="K13" s="190">
        <v>0</v>
      </c>
      <c r="L13" s="190">
        <v>0</v>
      </c>
      <c r="M13" s="190">
        <v>0</v>
      </c>
      <c r="N13" s="190">
        <v>0</v>
      </c>
      <c r="O13" s="190">
        <v>0</v>
      </c>
      <c r="P13" s="190">
        <v>0</v>
      </c>
      <c r="Q13" s="190">
        <v>0</v>
      </c>
      <c r="R13" s="190"/>
      <c r="S13" s="190"/>
      <c r="T13" s="190">
        <v>0</v>
      </c>
      <c r="U13" s="190">
        <v>0</v>
      </c>
      <c r="V13" s="190">
        <v>0</v>
      </c>
      <c r="W13" s="190">
        <v>0</v>
      </c>
      <c r="X13" s="190">
        <v>0</v>
      </c>
      <c r="Y13" s="190">
        <v>0</v>
      </c>
      <c r="Z13" s="190">
        <v>0</v>
      </c>
      <c r="AA13" s="190">
        <v>0</v>
      </c>
      <c r="AB13" s="190">
        <v>0</v>
      </c>
      <c r="AC13" s="190">
        <v>0.125</v>
      </c>
      <c r="AD13" s="190">
        <v>0.14285714285714285</v>
      </c>
      <c r="AE13" s="190">
        <v>0</v>
      </c>
      <c r="AF13" s="190">
        <v>0</v>
      </c>
      <c r="AG13" s="191"/>
      <c r="AH13" s="188">
        <v>0</v>
      </c>
      <c r="AI13" s="189">
        <v>6.4041623843782119E-2</v>
      </c>
      <c r="AJ13" s="342"/>
    </row>
    <row r="14" spans="1:36" ht="45" customHeight="1" thickBot="1" x14ac:dyDescent="0.35">
      <c r="A14" s="135">
        <v>32360</v>
      </c>
      <c r="B14" s="142" t="str">
        <f>VLOOKUP(A14,SEGMENTOS!$A$1:$C$14,2,0)</f>
        <v>Clientes Offshore - Porte C</v>
      </c>
      <c r="C14" s="143">
        <v>45241</v>
      </c>
      <c r="D14" s="192">
        <v>0</v>
      </c>
      <c r="E14" s="192">
        <v>0</v>
      </c>
      <c r="F14" s="192">
        <v>0</v>
      </c>
      <c r="G14" s="192">
        <v>0</v>
      </c>
      <c r="H14" s="192">
        <v>0</v>
      </c>
      <c r="I14" s="192">
        <v>0</v>
      </c>
      <c r="J14" s="192">
        <v>0</v>
      </c>
      <c r="K14" s="192">
        <v>0</v>
      </c>
      <c r="L14" s="192">
        <v>0</v>
      </c>
      <c r="M14" s="192">
        <v>0</v>
      </c>
      <c r="N14" s="192">
        <v>0</v>
      </c>
      <c r="O14" s="192">
        <v>0</v>
      </c>
      <c r="P14" s="192">
        <v>0</v>
      </c>
      <c r="Q14" s="192">
        <v>0</v>
      </c>
      <c r="R14" s="192">
        <v>0</v>
      </c>
      <c r="S14" s="192">
        <v>0</v>
      </c>
      <c r="T14" s="192">
        <v>0</v>
      </c>
      <c r="U14" s="192">
        <v>0</v>
      </c>
      <c r="V14" s="192">
        <v>0</v>
      </c>
      <c r="W14" s="192">
        <v>0</v>
      </c>
      <c r="X14" s="192">
        <v>0</v>
      </c>
      <c r="Y14" s="192">
        <v>0</v>
      </c>
      <c r="Z14" s="192">
        <v>0</v>
      </c>
      <c r="AA14" s="192">
        <v>0</v>
      </c>
      <c r="AB14" s="192">
        <v>0</v>
      </c>
      <c r="AC14" s="192">
        <v>0</v>
      </c>
      <c r="AD14" s="192">
        <v>0</v>
      </c>
      <c r="AE14" s="192">
        <v>0</v>
      </c>
      <c r="AF14" s="192">
        <v>0</v>
      </c>
      <c r="AG14" s="193">
        <v>0</v>
      </c>
      <c r="AH14" s="194">
        <v>0</v>
      </c>
      <c r="AI14" s="195">
        <v>0</v>
      </c>
      <c r="AJ14" s="342"/>
    </row>
  </sheetData>
  <autoFilter ref="A1:C14" xr:uid="{00000000-0009-0000-0000-000008000000}"/>
  <conditionalFormatting sqref="A2:AI14">
    <cfRule type="containsBlanks" dxfId="23"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99B74-B413-4664-8CAD-99FD5A5EDA0E}">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0" t="s">
        <v>6</v>
      </c>
      <c r="B1" s="161" t="s">
        <v>7</v>
      </c>
      <c r="C1" s="161" t="s">
        <v>2</v>
      </c>
      <c r="D1" s="162">
        <v>1</v>
      </c>
      <c r="E1" s="162">
        <v>2</v>
      </c>
      <c r="F1" s="162">
        <v>3</v>
      </c>
      <c r="G1" s="162">
        <v>4</v>
      </c>
      <c r="H1" s="162">
        <v>5</v>
      </c>
      <c r="I1" s="162">
        <v>6</v>
      </c>
      <c r="J1" s="162">
        <v>7</v>
      </c>
      <c r="K1" s="162">
        <v>8</v>
      </c>
      <c r="L1" s="162">
        <v>9</v>
      </c>
      <c r="M1" s="162">
        <v>10</v>
      </c>
      <c r="N1" s="162">
        <v>11</v>
      </c>
      <c r="O1" s="162">
        <v>12</v>
      </c>
      <c r="P1" s="162">
        <v>13</v>
      </c>
      <c r="Q1" s="162">
        <v>14</v>
      </c>
      <c r="R1" s="162">
        <v>15</v>
      </c>
      <c r="S1" s="162">
        <v>16</v>
      </c>
      <c r="T1" s="162">
        <v>17</v>
      </c>
      <c r="U1" s="162">
        <v>18</v>
      </c>
      <c r="V1" s="162">
        <v>19</v>
      </c>
      <c r="W1" s="162">
        <v>20</v>
      </c>
      <c r="X1" s="162">
        <v>21</v>
      </c>
      <c r="Y1" s="162">
        <v>22</v>
      </c>
      <c r="Z1" s="162">
        <v>23</v>
      </c>
      <c r="AA1" s="162">
        <v>24</v>
      </c>
      <c r="AB1" s="162">
        <v>25</v>
      </c>
      <c r="AC1" s="162">
        <v>26</v>
      </c>
      <c r="AD1" s="162">
        <v>27</v>
      </c>
      <c r="AE1" s="162">
        <v>28</v>
      </c>
      <c r="AF1" s="162">
        <v>29</v>
      </c>
      <c r="AG1" s="170">
        <v>30</v>
      </c>
      <c r="AH1" s="176" t="s">
        <v>48</v>
      </c>
      <c r="AI1" s="177" t="s">
        <v>49</v>
      </c>
    </row>
    <row r="2" spans="1:36" ht="45" customHeight="1" thickBot="1" x14ac:dyDescent="0.35">
      <c r="A2" s="200">
        <v>2900</v>
      </c>
      <c r="B2" s="211" t="str">
        <f>VLOOKUP(A2,SEGMENTOS!$A$1:$C$14,2,0)</f>
        <v>Mercado</v>
      </c>
      <c r="C2" s="212">
        <v>44866</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8"/>
      <c r="AH2" s="209"/>
      <c r="AI2" s="210"/>
      <c r="AJ2" s="342"/>
    </row>
    <row r="3" spans="1:36" ht="45" customHeight="1" thickBot="1" x14ac:dyDescent="0.35">
      <c r="A3" s="224">
        <v>32351</v>
      </c>
      <c r="B3" s="231" t="str">
        <f>VLOOKUP(A3,SEGMENTOS!$A$1:$C$14,2,0)</f>
        <v>Clientes Onshore e Offshore</v>
      </c>
      <c r="C3" s="232">
        <v>44866</v>
      </c>
      <c r="D3" s="229">
        <v>1.4925373134328358E-2</v>
      </c>
      <c r="E3" s="229">
        <v>3.0303030303030304E-2</v>
      </c>
      <c r="F3" s="229">
        <v>1.4925373134328358E-2</v>
      </c>
      <c r="G3" s="229">
        <v>2.9850746268656716E-2</v>
      </c>
      <c r="H3" s="229">
        <v>1.5151515151515152E-2</v>
      </c>
      <c r="I3" s="229">
        <v>1.5151515151515152E-2</v>
      </c>
      <c r="J3" s="229">
        <v>1.5625E-2</v>
      </c>
      <c r="K3" s="229">
        <v>1.5151515151515152E-2</v>
      </c>
      <c r="L3" s="229">
        <v>1.5384615384615385E-2</v>
      </c>
      <c r="M3" s="229">
        <v>3.0303030303030304E-2</v>
      </c>
      <c r="N3" s="229">
        <v>3.0769230769230771E-2</v>
      </c>
      <c r="O3" s="229">
        <v>1.5625E-2</v>
      </c>
      <c r="P3" s="229">
        <v>0</v>
      </c>
      <c r="Q3" s="229">
        <v>0</v>
      </c>
      <c r="R3" s="229">
        <v>0</v>
      </c>
      <c r="S3" s="229">
        <v>0</v>
      </c>
      <c r="T3" s="229">
        <v>1.7241379310344827E-2</v>
      </c>
      <c r="U3" s="229">
        <v>5.2631578947368418E-2</v>
      </c>
      <c r="V3" s="229">
        <v>1.7857142857142856E-2</v>
      </c>
      <c r="W3" s="229">
        <v>3.2786885245901641E-2</v>
      </c>
      <c r="X3" s="229">
        <v>1.5384615384615385E-2</v>
      </c>
      <c r="Y3" s="229">
        <v>1.5625E-2</v>
      </c>
      <c r="Z3" s="229">
        <v>6.4516129032258063E-2</v>
      </c>
      <c r="AA3" s="229">
        <v>2.9850746268656716E-2</v>
      </c>
      <c r="AB3" s="229">
        <v>3.0303030303030304E-2</v>
      </c>
      <c r="AC3" s="229">
        <v>6.3492063492063489E-2</v>
      </c>
      <c r="AD3" s="229">
        <v>6.6666666666666666E-2</v>
      </c>
      <c r="AE3" s="229">
        <v>4.7619047619047616E-2</v>
      </c>
      <c r="AF3" s="229">
        <v>0.2857142857142857</v>
      </c>
      <c r="AG3" s="252">
        <v>0.16666666666666666</v>
      </c>
      <c r="AH3" s="258">
        <v>3.9064253183744901E-2</v>
      </c>
      <c r="AI3" s="230">
        <v>5.9078251183514334E-2</v>
      </c>
      <c r="AJ3" s="342"/>
    </row>
    <row r="4" spans="1:36" ht="45" customHeight="1" x14ac:dyDescent="0.3">
      <c r="A4" s="237">
        <v>32354</v>
      </c>
      <c r="B4" s="244" t="str">
        <f>VLOOKUP(A4,SEGMENTOS!$A$1:$C$14,2,0)</f>
        <v>Clientes Onshore</v>
      </c>
      <c r="C4" s="245">
        <v>44866</v>
      </c>
      <c r="D4" s="242">
        <v>0</v>
      </c>
      <c r="E4" s="242">
        <v>0</v>
      </c>
      <c r="F4" s="242">
        <v>0</v>
      </c>
      <c r="G4" s="242">
        <v>0</v>
      </c>
      <c r="H4" s="242">
        <v>2.1739130434782608E-2</v>
      </c>
      <c r="I4" s="242">
        <v>2.1739130434782608E-2</v>
      </c>
      <c r="J4" s="242">
        <v>2.2222222222222223E-2</v>
      </c>
      <c r="K4" s="242">
        <v>2.1739130434782608E-2</v>
      </c>
      <c r="L4" s="242">
        <v>2.2222222222222223E-2</v>
      </c>
      <c r="M4" s="242">
        <v>2.1739130434782608E-2</v>
      </c>
      <c r="N4" s="242">
        <v>2.2222222222222223E-2</v>
      </c>
      <c r="O4" s="242">
        <v>2.2727272727272728E-2</v>
      </c>
      <c r="P4" s="242"/>
      <c r="Q4" s="242"/>
      <c r="R4" s="242"/>
      <c r="S4" s="242"/>
      <c r="T4" s="242">
        <v>2.4390243902439025E-2</v>
      </c>
      <c r="U4" s="242">
        <v>2.5000000000000001E-2</v>
      </c>
      <c r="V4" s="242">
        <v>0</v>
      </c>
      <c r="W4" s="242">
        <v>0</v>
      </c>
      <c r="X4" s="242">
        <v>0</v>
      </c>
      <c r="Y4" s="242">
        <v>0</v>
      </c>
      <c r="Z4" s="242">
        <v>2.3255813953488372E-2</v>
      </c>
      <c r="AA4" s="242">
        <v>2.1276595744680851E-2</v>
      </c>
      <c r="AB4" s="242">
        <v>2.1739130434782608E-2</v>
      </c>
      <c r="AC4" s="242">
        <v>0</v>
      </c>
      <c r="AD4" s="242">
        <v>0</v>
      </c>
      <c r="AE4" s="242">
        <v>0</v>
      </c>
      <c r="AF4" s="242"/>
      <c r="AG4" s="253"/>
      <c r="AH4" s="259">
        <v>1.4163391505883987E-2</v>
      </c>
      <c r="AI4" s="243">
        <v>0</v>
      </c>
      <c r="AJ4" s="342"/>
    </row>
    <row r="5" spans="1:36" ht="45" customHeight="1" thickBot="1" x14ac:dyDescent="0.35">
      <c r="A5" s="135">
        <v>32353</v>
      </c>
      <c r="B5" s="142" t="str">
        <f>VLOOKUP(A5,SEGMENTOS!$A$1:$C$14,2,0)</f>
        <v>Clientes Offshore</v>
      </c>
      <c r="C5" s="143">
        <v>44866</v>
      </c>
      <c r="D5" s="192">
        <v>0.05</v>
      </c>
      <c r="E5" s="192">
        <v>0.1</v>
      </c>
      <c r="F5" s="192">
        <v>0.05</v>
      </c>
      <c r="G5" s="192">
        <v>0.1</v>
      </c>
      <c r="H5" s="192">
        <v>0</v>
      </c>
      <c r="I5" s="192">
        <v>0</v>
      </c>
      <c r="J5" s="192">
        <v>0</v>
      </c>
      <c r="K5" s="192">
        <v>0</v>
      </c>
      <c r="L5" s="192">
        <v>0</v>
      </c>
      <c r="M5" s="192">
        <v>0.05</v>
      </c>
      <c r="N5" s="192">
        <v>0.05</v>
      </c>
      <c r="O5" s="192">
        <v>0</v>
      </c>
      <c r="P5" s="192">
        <v>0</v>
      </c>
      <c r="Q5" s="192">
        <v>0</v>
      </c>
      <c r="R5" s="192">
        <v>0</v>
      </c>
      <c r="S5" s="192">
        <v>0</v>
      </c>
      <c r="T5" s="192">
        <v>0</v>
      </c>
      <c r="U5" s="192">
        <v>0.11764705882352941</v>
      </c>
      <c r="V5" s="192">
        <v>6.25E-2</v>
      </c>
      <c r="W5" s="192">
        <v>0.10526315789473684</v>
      </c>
      <c r="X5" s="192">
        <v>0.05</v>
      </c>
      <c r="Y5" s="192">
        <v>5.2631578947368418E-2</v>
      </c>
      <c r="Z5" s="192">
        <v>0.15789473684210525</v>
      </c>
      <c r="AA5" s="192">
        <v>0.05</v>
      </c>
      <c r="AB5" s="192">
        <v>0.05</v>
      </c>
      <c r="AC5" s="192">
        <v>0.21052631578947367</v>
      </c>
      <c r="AD5" s="192">
        <v>0.23529411764705882</v>
      </c>
      <c r="AE5" s="192">
        <v>0.15789473684210525</v>
      </c>
      <c r="AF5" s="192">
        <v>0.2857142857142857</v>
      </c>
      <c r="AG5" s="193">
        <v>0.16666666666666666</v>
      </c>
      <c r="AH5" s="194">
        <v>5.8893841473852938E-2</v>
      </c>
      <c r="AI5" s="195">
        <v>0.20076313073705934</v>
      </c>
      <c r="AJ5" s="342"/>
    </row>
    <row r="6" spans="1:36" ht="45" customHeight="1" x14ac:dyDescent="0.3">
      <c r="A6" s="237">
        <v>32355</v>
      </c>
      <c r="B6" s="244" t="str">
        <f>VLOOKUP(A6,SEGMENTOS!$A$1:$C$14,2,0)</f>
        <v>Clientes Onshore e Offshore - Porte A</v>
      </c>
      <c r="C6" s="245">
        <v>44866</v>
      </c>
      <c r="D6" s="242">
        <v>0</v>
      </c>
      <c r="E6" s="242">
        <v>4.3478260869565216E-2</v>
      </c>
      <c r="F6" s="242">
        <v>0</v>
      </c>
      <c r="G6" s="242">
        <v>4.3478260869565216E-2</v>
      </c>
      <c r="H6" s="242">
        <v>0</v>
      </c>
      <c r="I6" s="242">
        <v>0</v>
      </c>
      <c r="J6" s="242">
        <v>0</v>
      </c>
      <c r="K6" s="242">
        <v>0</v>
      </c>
      <c r="L6" s="242">
        <v>0</v>
      </c>
      <c r="M6" s="242">
        <v>0</v>
      </c>
      <c r="N6" s="242">
        <v>4.5454545454545456E-2</v>
      </c>
      <c r="O6" s="242">
        <v>0</v>
      </c>
      <c r="P6" s="242">
        <v>0</v>
      </c>
      <c r="Q6" s="242">
        <v>0</v>
      </c>
      <c r="R6" s="242">
        <v>0</v>
      </c>
      <c r="S6" s="242">
        <v>0</v>
      </c>
      <c r="T6" s="242">
        <v>0</v>
      </c>
      <c r="U6" s="242">
        <v>0</v>
      </c>
      <c r="V6" s="242">
        <v>0</v>
      </c>
      <c r="W6" s="242">
        <v>0.05</v>
      </c>
      <c r="X6" s="242">
        <v>0</v>
      </c>
      <c r="Y6" s="242">
        <v>0</v>
      </c>
      <c r="Z6" s="242">
        <v>0.1</v>
      </c>
      <c r="AA6" s="242">
        <v>0</v>
      </c>
      <c r="AB6" s="242">
        <v>0</v>
      </c>
      <c r="AC6" s="242">
        <v>4.5454545454545456E-2</v>
      </c>
      <c r="AD6" s="242">
        <v>0.05</v>
      </c>
      <c r="AE6" s="242">
        <v>0</v>
      </c>
      <c r="AF6" s="242">
        <v>1</v>
      </c>
      <c r="AG6" s="253">
        <v>0.16666666666666666</v>
      </c>
      <c r="AH6" s="259">
        <v>6.1282814269152379E-2</v>
      </c>
      <c r="AI6" s="243">
        <v>3.1259968102073363E-2</v>
      </c>
      <c r="AJ6" s="342"/>
    </row>
    <row r="7" spans="1:36" ht="45" customHeight="1" x14ac:dyDescent="0.3">
      <c r="A7" s="130">
        <v>32356</v>
      </c>
      <c r="B7" s="140" t="str">
        <f>VLOOKUP(A7,SEGMENTOS!$A$1:$C$14,2,0)</f>
        <v>Clientes Onshore e Offshore - Porte B</v>
      </c>
      <c r="C7" s="141">
        <v>44866</v>
      </c>
      <c r="D7" s="190">
        <v>0</v>
      </c>
      <c r="E7" s="190">
        <v>0</v>
      </c>
      <c r="F7" s="190">
        <v>0</v>
      </c>
      <c r="G7" s="190">
        <v>0</v>
      </c>
      <c r="H7" s="190">
        <v>0</v>
      </c>
      <c r="I7" s="190">
        <v>0</v>
      </c>
      <c r="J7" s="190">
        <v>0</v>
      </c>
      <c r="K7" s="190">
        <v>0</v>
      </c>
      <c r="L7" s="190">
        <v>0</v>
      </c>
      <c r="M7" s="190">
        <v>0</v>
      </c>
      <c r="N7" s="190">
        <v>0</v>
      </c>
      <c r="O7" s="190">
        <v>0</v>
      </c>
      <c r="P7" s="190">
        <v>0</v>
      </c>
      <c r="Q7" s="190">
        <v>0</v>
      </c>
      <c r="R7" s="190"/>
      <c r="S7" s="190"/>
      <c r="T7" s="190">
        <v>0</v>
      </c>
      <c r="U7" s="190">
        <v>0</v>
      </c>
      <c r="V7" s="190">
        <v>0</v>
      </c>
      <c r="W7" s="190">
        <v>0</v>
      </c>
      <c r="X7" s="190">
        <v>0</v>
      </c>
      <c r="Y7" s="190">
        <v>0</v>
      </c>
      <c r="Z7" s="190">
        <v>4.1666666666666664E-2</v>
      </c>
      <c r="AA7" s="190">
        <v>0</v>
      </c>
      <c r="AB7" s="190">
        <v>0</v>
      </c>
      <c r="AC7" s="190">
        <v>0.04</v>
      </c>
      <c r="AD7" s="190">
        <v>4.1666666666666664E-2</v>
      </c>
      <c r="AE7" s="190">
        <v>0.04</v>
      </c>
      <c r="AF7" s="190">
        <v>0</v>
      </c>
      <c r="AG7" s="191"/>
      <c r="AH7" s="188">
        <v>1.9302038295243981E-3</v>
      </c>
      <c r="AI7" s="189">
        <v>4.0570175438596486E-2</v>
      </c>
      <c r="AJ7" s="342"/>
    </row>
    <row r="8" spans="1:36" ht="45" customHeight="1" thickBot="1" x14ac:dyDescent="0.35">
      <c r="A8" s="135">
        <v>32357</v>
      </c>
      <c r="B8" s="142" t="str">
        <f>VLOOKUP(A8,SEGMENTOS!$A$1:$C$14,2,0)</f>
        <v>Clientes Onshore e Offshore - Porte C</v>
      </c>
      <c r="C8" s="143">
        <v>44866</v>
      </c>
      <c r="D8" s="192">
        <v>5.2631578947368418E-2</v>
      </c>
      <c r="E8" s="192">
        <v>5.5555555555555552E-2</v>
      </c>
      <c r="F8" s="192">
        <v>5.2631578947368418E-2</v>
      </c>
      <c r="G8" s="192">
        <v>5.2631578947368418E-2</v>
      </c>
      <c r="H8" s="192">
        <v>5.2631578947368418E-2</v>
      </c>
      <c r="I8" s="192">
        <v>5.2631578947368418E-2</v>
      </c>
      <c r="J8" s="192">
        <v>5.5555555555555552E-2</v>
      </c>
      <c r="K8" s="192">
        <v>5.2631578947368418E-2</v>
      </c>
      <c r="L8" s="192">
        <v>5.5555555555555552E-2</v>
      </c>
      <c r="M8" s="192">
        <v>0.10526315789473684</v>
      </c>
      <c r="N8" s="192">
        <v>5.5555555555555552E-2</v>
      </c>
      <c r="O8" s="192">
        <v>5.8823529411764705E-2</v>
      </c>
      <c r="P8" s="192">
        <v>0</v>
      </c>
      <c r="Q8" s="192">
        <v>0</v>
      </c>
      <c r="R8" s="192"/>
      <c r="S8" s="192"/>
      <c r="T8" s="192">
        <v>6.6666666666666666E-2</v>
      </c>
      <c r="U8" s="192">
        <v>0.21428571428571427</v>
      </c>
      <c r="V8" s="192">
        <v>7.1428571428571425E-2</v>
      </c>
      <c r="W8" s="192">
        <v>6.25E-2</v>
      </c>
      <c r="X8" s="192">
        <v>5.5555555555555552E-2</v>
      </c>
      <c r="Y8" s="192">
        <v>5.5555555555555552E-2</v>
      </c>
      <c r="Z8" s="192">
        <v>5.5555555555555552E-2</v>
      </c>
      <c r="AA8" s="192">
        <v>0.10526315789473684</v>
      </c>
      <c r="AB8" s="192">
        <v>0.1111111111111111</v>
      </c>
      <c r="AC8" s="192">
        <v>0.125</v>
      </c>
      <c r="AD8" s="192">
        <v>0.125</v>
      </c>
      <c r="AE8" s="192">
        <v>0.125</v>
      </c>
      <c r="AF8" s="192">
        <v>0.5</v>
      </c>
      <c r="AG8" s="193"/>
      <c r="AH8" s="194">
        <v>8.6906010575616116E-2</v>
      </c>
      <c r="AI8" s="195">
        <v>0.12499999999999999</v>
      </c>
      <c r="AJ8" s="342"/>
    </row>
    <row r="9" spans="1:36" ht="45" customHeight="1" x14ac:dyDescent="0.3">
      <c r="A9" s="237">
        <v>32361</v>
      </c>
      <c r="B9" s="244" t="str">
        <f>VLOOKUP(A9,SEGMENTOS!$A$1:$C$14,2,0)</f>
        <v>Clientes Onshore - Porte A</v>
      </c>
      <c r="C9" s="245">
        <v>44866</v>
      </c>
      <c r="D9" s="242">
        <v>0</v>
      </c>
      <c r="E9" s="242">
        <v>0</v>
      </c>
      <c r="F9" s="242">
        <v>0</v>
      </c>
      <c r="G9" s="242">
        <v>0</v>
      </c>
      <c r="H9" s="242">
        <v>0</v>
      </c>
      <c r="I9" s="242">
        <v>0</v>
      </c>
      <c r="J9" s="242">
        <v>0</v>
      </c>
      <c r="K9" s="242">
        <v>0</v>
      </c>
      <c r="L9" s="242">
        <v>0</v>
      </c>
      <c r="M9" s="242">
        <v>0</v>
      </c>
      <c r="N9" s="242">
        <v>0</v>
      </c>
      <c r="O9" s="242">
        <v>0</v>
      </c>
      <c r="P9" s="242"/>
      <c r="Q9" s="242"/>
      <c r="R9" s="242"/>
      <c r="S9" s="242"/>
      <c r="T9" s="242">
        <v>0</v>
      </c>
      <c r="U9" s="242">
        <v>0</v>
      </c>
      <c r="V9" s="242">
        <v>0</v>
      </c>
      <c r="W9" s="242">
        <v>0</v>
      </c>
      <c r="X9" s="242">
        <v>0</v>
      </c>
      <c r="Y9" s="242">
        <v>0</v>
      </c>
      <c r="Z9" s="242">
        <v>8.3333333333333329E-2</v>
      </c>
      <c r="AA9" s="242">
        <v>0</v>
      </c>
      <c r="AB9" s="242">
        <v>0</v>
      </c>
      <c r="AC9" s="242">
        <v>0</v>
      </c>
      <c r="AD9" s="242">
        <v>0</v>
      </c>
      <c r="AE9" s="242">
        <v>0</v>
      </c>
      <c r="AF9" s="242"/>
      <c r="AG9" s="253"/>
      <c r="AH9" s="259">
        <v>4.5061283345349664E-3</v>
      </c>
      <c r="AI9" s="243">
        <v>0</v>
      </c>
      <c r="AJ9" s="342"/>
    </row>
    <row r="10" spans="1:36" ht="45" customHeight="1" x14ac:dyDescent="0.3">
      <c r="A10" s="130">
        <v>32362</v>
      </c>
      <c r="B10" s="140" t="str">
        <f>VLOOKUP(A10,SEGMENTOS!$A$1:$C$14,2,0)</f>
        <v>Clientes Onshore - Porte B</v>
      </c>
      <c r="C10" s="141">
        <v>44866</v>
      </c>
      <c r="D10" s="190">
        <v>0</v>
      </c>
      <c r="E10" s="190">
        <v>0</v>
      </c>
      <c r="F10" s="190">
        <v>0</v>
      </c>
      <c r="G10" s="190">
        <v>0</v>
      </c>
      <c r="H10" s="190">
        <v>0</v>
      </c>
      <c r="I10" s="190">
        <v>0</v>
      </c>
      <c r="J10" s="190">
        <v>0</v>
      </c>
      <c r="K10" s="190">
        <v>0</v>
      </c>
      <c r="L10" s="190">
        <v>0</v>
      </c>
      <c r="M10" s="190">
        <v>0</v>
      </c>
      <c r="N10" s="190">
        <v>0</v>
      </c>
      <c r="O10" s="190">
        <v>0</v>
      </c>
      <c r="P10" s="190"/>
      <c r="Q10" s="190"/>
      <c r="R10" s="190"/>
      <c r="S10" s="190"/>
      <c r="T10" s="190">
        <v>0</v>
      </c>
      <c r="U10" s="190">
        <v>0</v>
      </c>
      <c r="V10" s="190">
        <v>0</v>
      </c>
      <c r="W10" s="190">
        <v>0</v>
      </c>
      <c r="X10" s="190">
        <v>0</v>
      </c>
      <c r="Y10" s="190">
        <v>0</v>
      </c>
      <c r="Z10" s="190">
        <v>0</v>
      </c>
      <c r="AA10" s="190">
        <v>0</v>
      </c>
      <c r="AB10" s="190">
        <v>0</v>
      </c>
      <c r="AC10" s="190">
        <v>0</v>
      </c>
      <c r="AD10" s="190">
        <v>0</v>
      </c>
      <c r="AE10" s="190">
        <v>0</v>
      </c>
      <c r="AF10" s="190"/>
      <c r="AG10" s="191"/>
      <c r="AH10" s="188">
        <v>0</v>
      </c>
      <c r="AI10" s="189">
        <v>0</v>
      </c>
      <c r="AJ10" s="342"/>
    </row>
    <row r="11" spans="1:36" ht="45" customHeight="1" thickBot="1" x14ac:dyDescent="0.35">
      <c r="A11" s="135">
        <v>32363</v>
      </c>
      <c r="B11" s="142" t="str">
        <f>VLOOKUP(A11,SEGMENTOS!$A$1:$C$14,2,0)</f>
        <v>Clientes Onshore - Porte C</v>
      </c>
      <c r="C11" s="143">
        <v>44866</v>
      </c>
      <c r="D11" s="192">
        <v>0</v>
      </c>
      <c r="E11" s="192">
        <v>0</v>
      </c>
      <c r="F11" s="192">
        <v>0</v>
      </c>
      <c r="G11" s="192">
        <v>0</v>
      </c>
      <c r="H11" s="192">
        <v>6.6666666666666666E-2</v>
      </c>
      <c r="I11" s="192">
        <v>6.6666666666666666E-2</v>
      </c>
      <c r="J11" s="192">
        <v>7.1428571428571425E-2</v>
      </c>
      <c r="K11" s="192">
        <v>6.6666666666666666E-2</v>
      </c>
      <c r="L11" s="192">
        <v>7.1428571428571425E-2</v>
      </c>
      <c r="M11" s="192">
        <v>6.6666666666666666E-2</v>
      </c>
      <c r="N11" s="192">
        <v>7.1428571428571425E-2</v>
      </c>
      <c r="O11" s="192">
        <v>7.6923076923076927E-2</v>
      </c>
      <c r="P11" s="192"/>
      <c r="Q11" s="192"/>
      <c r="R11" s="192"/>
      <c r="S11" s="192"/>
      <c r="T11" s="192">
        <v>9.0909090909090912E-2</v>
      </c>
      <c r="U11" s="192">
        <v>0.1</v>
      </c>
      <c r="V11" s="192">
        <v>0</v>
      </c>
      <c r="W11" s="192">
        <v>0</v>
      </c>
      <c r="X11" s="192">
        <v>0</v>
      </c>
      <c r="Y11" s="192">
        <v>0</v>
      </c>
      <c r="Z11" s="192">
        <v>0</v>
      </c>
      <c r="AA11" s="192">
        <v>6.6666666666666666E-2</v>
      </c>
      <c r="AB11" s="192">
        <v>7.1428571428571425E-2</v>
      </c>
      <c r="AC11" s="192">
        <v>0</v>
      </c>
      <c r="AD11" s="192">
        <v>0</v>
      </c>
      <c r="AE11" s="192">
        <v>0</v>
      </c>
      <c r="AF11" s="192"/>
      <c r="AG11" s="193"/>
      <c r="AH11" s="194">
        <v>4.2737651677810282E-2</v>
      </c>
      <c r="AI11" s="195">
        <v>0</v>
      </c>
      <c r="AJ11" s="342"/>
    </row>
    <row r="12" spans="1:36" ht="45" customHeight="1" x14ac:dyDescent="0.3">
      <c r="A12" s="148">
        <v>32358</v>
      </c>
      <c r="B12" s="153" t="str">
        <f>VLOOKUP(A12,SEGMENTOS!$A$1:$C$14,2,0)</f>
        <v>Clientes Offshore - Porte A</v>
      </c>
      <c r="C12" s="154">
        <v>44866</v>
      </c>
      <c r="D12" s="186">
        <v>0</v>
      </c>
      <c r="E12" s="186">
        <v>0.125</v>
      </c>
      <c r="F12" s="186">
        <v>0</v>
      </c>
      <c r="G12" s="186">
        <v>0.125</v>
      </c>
      <c r="H12" s="186">
        <v>0</v>
      </c>
      <c r="I12" s="186">
        <v>0</v>
      </c>
      <c r="J12" s="186">
        <v>0</v>
      </c>
      <c r="K12" s="186">
        <v>0</v>
      </c>
      <c r="L12" s="186">
        <v>0</v>
      </c>
      <c r="M12" s="186">
        <v>0</v>
      </c>
      <c r="N12" s="186">
        <v>0.125</v>
      </c>
      <c r="O12" s="186">
        <v>0</v>
      </c>
      <c r="P12" s="186">
        <v>0</v>
      </c>
      <c r="Q12" s="186">
        <v>0</v>
      </c>
      <c r="R12" s="186">
        <v>0</v>
      </c>
      <c r="S12" s="186">
        <v>0</v>
      </c>
      <c r="T12" s="186">
        <v>0</v>
      </c>
      <c r="U12" s="186">
        <v>0</v>
      </c>
      <c r="V12" s="186">
        <v>0</v>
      </c>
      <c r="W12" s="186">
        <v>0.14285714285714285</v>
      </c>
      <c r="X12" s="186">
        <v>0</v>
      </c>
      <c r="Y12" s="186">
        <v>0</v>
      </c>
      <c r="Z12" s="186">
        <v>0.125</v>
      </c>
      <c r="AA12" s="186">
        <v>0</v>
      </c>
      <c r="AB12" s="186">
        <v>0</v>
      </c>
      <c r="AC12" s="186">
        <v>0.14285714285714285</v>
      </c>
      <c r="AD12" s="186">
        <v>0.16666666666666666</v>
      </c>
      <c r="AE12" s="186">
        <v>0</v>
      </c>
      <c r="AF12" s="186">
        <v>1</v>
      </c>
      <c r="AG12" s="187">
        <v>0.16666666666666666</v>
      </c>
      <c r="AH12" s="220">
        <v>7.4879600298745824E-2</v>
      </c>
      <c r="AI12" s="221">
        <v>0.10150375939849623</v>
      </c>
      <c r="AJ12" s="342"/>
    </row>
    <row r="13" spans="1:36" ht="45" customHeight="1" x14ac:dyDescent="0.3">
      <c r="A13" s="130">
        <v>32359</v>
      </c>
      <c r="B13" s="140" t="str">
        <f>VLOOKUP(A13,SEGMENTOS!$A$1:$C$14,2,0)</f>
        <v>Clientes Offshore - Porte B</v>
      </c>
      <c r="C13" s="141">
        <v>44866</v>
      </c>
      <c r="D13" s="190">
        <v>0</v>
      </c>
      <c r="E13" s="190">
        <v>0</v>
      </c>
      <c r="F13" s="190">
        <v>0</v>
      </c>
      <c r="G13" s="190">
        <v>0</v>
      </c>
      <c r="H13" s="190">
        <v>0</v>
      </c>
      <c r="I13" s="190">
        <v>0</v>
      </c>
      <c r="J13" s="190">
        <v>0</v>
      </c>
      <c r="K13" s="190">
        <v>0</v>
      </c>
      <c r="L13" s="190">
        <v>0</v>
      </c>
      <c r="M13" s="190">
        <v>0</v>
      </c>
      <c r="N13" s="190">
        <v>0</v>
      </c>
      <c r="O13" s="190">
        <v>0</v>
      </c>
      <c r="P13" s="190">
        <v>0</v>
      </c>
      <c r="Q13" s="190">
        <v>0</v>
      </c>
      <c r="R13" s="190"/>
      <c r="S13" s="190"/>
      <c r="T13" s="190">
        <v>0</v>
      </c>
      <c r="U13" s="190">
        <v>0</v>
      </c>
      <c r="V13" s="190">
        <v>0</v>
      </c>
      <c r="W13" s="190">
        <v>0</v>
      </c>
      <c r="X13" s="190">
        <v>0</v>
      </c>
      <c r="Y13" s="190">
        <v>0</v>
      </c>
      <c r="Z13" s="190">
        <v>0.14285714285714285</v>
      </c>
      <c r="AA13" s="190">
        <v>0</v>
      </c>
      <c r="AB13" s="190">
        <v>0</v>
      </c>
      <c r="AC13" s="190">
        <v>0.125</v>
      </c>
      <c r="AD13" s="190">
        <v>0.14285714285714285</v>
      </c>
      <c r="AE13" s="190">
        <v>0.125</v>
      </c>
      <c r="AF13" s="190">
        <v>0</v>
      </c>
      <c r="AG13" s="191"/>
      <c r="AH13" s="188">
        <v>6.6178417012265076E-3</v>
      </c>
      <c r="AI13" s="189">
        <v>0.13110902255639095</v>
      </c>
      <c r="AJ13" s="342"/>
    </row>
    <row r="14" spans="1:36" ht="45" customHeight="1" thickBot="1" x14ac:dyDescent="0.35">
      <c r="A14" s="135">
        <v>32360</v>
      </c>
      <c r="B14" s="142" t="str">
        <f>VLOOKUP(A14,SEGMENTOS!$A$1:$C$14,2,0)</f>
        <v>Clientes Offshore - Porte C</v>
      </c>
      <c r="C14" s="143">
        <v>44866</v>
      </c>
      <c r="D14" s="192">
        <v>0.25</v>
      </c>
      <c r="E14" s="192">
        <v>0.25</v>
      </c>
      <c r="F14" s="192">
        <v>0.25</v>
      </c>
      <c r="G14" s="192">
        <v>0.25</v>
      </c>
      <c r="H14" s="192">
        <v>0</v>
      </c>
      <c r="I14" s="192">
        <v>0</v>
      </c>
      <c r="J14" s="192">
        <v>0</v>
      </c>
      <c r="K14" s="192">
        <v>0</v>
      </c>
      <c r="L14" s="192">
        <v>0</v>
      </c>
      <c r="M14" s="192">
        <v>0.25</v>
      </c>
      <c r="N14" s="192">
        <v>0</v>
      </c>
      <c r="O14" s="192">
        <v>0</v>
      </c>
      <c r="P14" s="192">
        <v>0</v>
      </c>
      <c r="Q14" s="192">
        <v>0</v>
      </c>
      <c r="R14" s="192"/>
      <c r="S14" s="192"/>
      <c r="T14" s="192">
        <v>0</v>
      </c>
      <c r="U14" s="192">
        <v>0.5</v>
      </c>
      <c r="V14" s="192">
        <v>0.25</v>
      </c>
      <c r="W14" s="192">
        <v>0.25</v>
      </c>
      <c r="X14" s="192">
        <v>0.25</v>
      </c>
      <c r="Y14" s="192">
        <v>0.25</v>
      </c>
      <c r="Z14" s="192">
        <v>0.25</v>
      </c>
      <c r="AA14" s="192">
        <v>0.25</v>
      </c>
      <c r="AB14" s="192">
        <v>0.25</v>
      </c>
      <c r="AC14" s="192">
        <v>0.5</v>
      </c>
      <c r="AD14" s="192">
        <v>0.5</v>
      </c>
      <c r="AE14" s="192">
        <v>0.5</v>
      </c>
      <c r="AF14" s="192">
        <v>0.5</v>
      </c>
      <c r="AG14" s="193"/>
      <c r="AH14" s="194">
        <v>0.17140210006176657</v>
      </c>
      <c r="AI14" s="195">
        <v>0.49999999999999994</v>
      </c>
      <c r="AJ14" s="342"/>
    </row>
  </sheetData>
  <autoFilter ref="A1:C14" xr:uid="{00000000-0009-0000-0000-000008000000}"/>
  <conditionalFormatting sqref="A2:AI14">
    <cfRule type="containsBlanks" dxfId="22"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0379-9A82-47C0-B598-E166E4AF8F86}">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0" t="s">
        <v>6</v>
      </c>
      <c r="B1" s="161" t="s">
        <v>7</v>
      </c>
      <c r="C1" s="161" t="s">
        <v>2</v>
      </c>
      <c r="D1" s="162">
        <v>1</v>
      </c>
      <c r="E1" s="162">
        <v>2</v>
      </c>
      <c r="F1" s="162">
        <v>3</v>
      </c>
      <c r="G1" s="162">
        <v>4</v>
      </c>
      <c r="H1" s="162">
        <v>5</v>
      </c>
      <c r="I1" s="162">
        <v>6</v>
      </c>
      <c r="J1" s="162">
        <v>7</v>
      </c>
      <c r="K1" s="162">
        <v>8</v>
      </c>
      <c r="L1" s="162">
        <v>9</v>
      </c>
      <c r="M1" s="162">
        <v>10</v>
      </c>
      <c r="N1" s="162">
        <v>11</v>
      </c>
      <c r="O1" s="162">
        <v>12</v>
      </c>
      <c r="P1" s="162">
        <v>13</v>
      </c>
      <c r="Q1" s="162">
        <v>14</v>
      </c>
      <c r="R1" s="162">
        <v>15</v>
      </c>
      <c r="S1" s="162">
        <v>16</v>
      </c>
      <c r="T1" s="162">
        <v>17</v>
      </c>
      <c r="U1" s="162">
        <v>18</v>
      </c>
      <c r="V1" s="162">
        <v>19</v>
      </c>
      <c r="W1" s="162">
        <v>20</v>
      </c>
      <c r="X1" s="162">
        <v>21</v>
      </c>
      <c r="Y1" s="162">
        <v>22</v>
      </c>
      <c r="Z1" s="162">
        <v>23</v>
      </c>
      <c r="AA1" s="162">
        <v>24</v>
      </c>
      <c r="AB1" s="162">
        <v>25</v>
      </c>
      <c r="AC1" s="162">
        <v>26</v>
      </c>
      <c r="AD1" s="162">
        <v>27</v>
      </c>
      <c r="AE1" s="162">
        <v>28</v>
      </c>
      <c r="AF1" s="162">
        <v>29</v>
      </c>
      <c r="AG1" s="170">
        <v>30</v>
      </c>
      <c r="AH1" s="176" t="s">
        <v>48</v>
      </c>
      <c r="AI1" s="177" t="s">
        <v>49</v>
      </c>
    </row>
    <row r="2" spans="1:36" ht="45" customHeight="1" thickBot="1" x14ac:dyDescent="0.35">
      <c r="A2" s="200">
        <v>2900</v>
      </c>
      <c r="B2" s="211" t="str">
        <f>VLOOKUP(A2,SEGMENTOS!$A$1:$C$14,2,0)</f>
        <v>Mercado</v>
      </c>
      <c r="C2" s="212">
        <v>44505</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8"/>
      <c r="AH2" s="209"/>
      <c r="AI2" s="210"/>
      <c r="AJ2" s="342"/>
    </row>
    <row r="3" spans="1:36" ht="45" customHeight="1" thickBot="1" x14ac:dyDescent="0.35">
      <c r="A3" s="224">
        <v>32351</v>
      </c>
      <c r="B3" s="231" t="str">
        <f>VLOOKUP(A3,SEGMENTOS!$A$1:$C$14,2,0)</f>
        <v>Clientes Onshore e Offshore</v>
      </c>
      <c r="C3" s="232">
        <v>44505</v>
      </c>
      <c r="D3" s="229">
        <v>1.5625E-2</v>
      </c>
      <c r="E3" s="229">
        <v>3.125E-2</v>
      </c>
      <c r="F3" s="229">
        <v>0</v>
      </c>
      <c r="G3" s="229">
        <v>1.6129032258064516E-2</v>
      </c>
      <c r="H3" s="229">
        <v>0</v>
      </c>
      <c r="I3" s="229">
        <v>0</v>
      </c>
      <c r="J3" s="229">
        <v>0</v>
      </c>
      <c r="K3" s="229">
        <v>0</v>
      </c>
      <c r="L3" s="229">
        <v>0</v>
      </c>
      <c r="M3" s="229">
        <v>0</v>
      </c>
      <c r="N3" s="229">
        <v>0</v>
      </c>
      <c r="O3" s="229">
        <v>0</v>
      </c>
      <c r="P3" s="229">
        <v>0</v>
      </c>
      <c r="Q3" s="229">
        <v>0</v>
      </c>
      <c r="R3" s="229"/>
      <c r="S3" s="229"/>
      <c r="T3" s="229">
        <v>0</v>
      </c>
      <c r="U3" s="229">
        <v>0</v>
      </c>
      <c r="V3" s="229">
        <v>0</v>
      </c>
      <c r="W3" s="229"/>
      <c r="X3" s="229">
        <v>0</v>
      </c>
      <c r="Y3" s="229">
        <v>0</v>
      </c>
      <c r="Z3" s="229">
        <v>1.6949152542372881E-2</v>
      </c>
      <c r="AA3" s="229">
        <v>1.5625E-2</v>
      </c>
      <c r="AB3" s="229">
        <v>6.4516129032258063E-2</v>
      </c>
      <c r="AC3" s="229">
        <v>4.9180327868852458E-2</v>
      </c>
      <c r="AD3" s="229">
        <v>3.3898305084745763E-2</v>
      </c>
      <c r="AE3" s="229">
        <v>6.4516129032258063E-2</v>
      </c>
      <c r="AF3" s="229">
        <v>8.3333333333333329E-2</v>
      </c>
      <c r="AG3" s="252"/>
      <c r="AH3" s="258">
        <v>1.1925781297076365E-2</v>
      </c>
      <c r="AI3" s="230">
        <v>5.0417468550157898E-2</v>
      </c>
      <c r="AJ3" s="342"/>
    </row>
    <row r="4" spans="1:36" ht="45" customHeight="1" x14ac:dyDescent="0.3">
      <c r="A4" s="237">
        <v>32354</v>
      </c>
      <c r="B4" s="244" t="str">
        <f>VLOOKUP(A4,SEGMENTOS!$A$1:$C$14,2,0)</f>
        <v>Clientes Onshore</v>
      </c>
      <c r="C4" s="245">
        <v>44505</v>
      </c>
      <c r="D4" s="242">
        <v>2.2727272727272728E-2</v>
      </c>
      <c r="E4" s="242">
        <v>2.3255813953488372E-2</v>
      </c>
      <c r="F4" s="242">
        <v>0</v>
      </c>
      <c r="G4" s="242">
        <v>0</v>
      </c>
      <c r="H4" s="242">
        <v>0</v>
      </c>
      <c r="I4" s="242">
        <v>0</v>
      </c>
      <c r="J4" s="242">
        <v>0</v>
      </c>
      <c r="K4" s="242">
        <v>0</v>
      </c>
      <c r="L4" s="242">
        <v>0</v>
      </c>
      <c r="M4" s="242">
        <v>0</v>
      </c>
      <c r="N4" s="242">
        <v>0</v>
      </c>
      <c r="O4" s="242">
        <v>0</v>
      </c>
      <c r="P4" s="242"/>
      <c r="Q4" s="242"/>
      <c r="R4" s="242"/>
      <c r="S4" s="242"/>
      <c r="T4" s="242">
        <v>0</v>
      </c>
      <c r="U4" s="242">
        <v>0</v>
      </c>
      <c r="V4" s="242">
        <v>0</v>
      </c>
      <c r="W4" s="242"/>
      <c r="X4" s="242">
        <v>0</v>
      </c>
      <c r="Y4" s="242">
        <v>0</v>
      </c>
      <c r="Z4" s="242">
        <v>2.564102564102564E-2</v>
      </c>
      <c r="AA4" s="242">
        <v>0</v>
      </c>
      <c r="AB4" s="242">
        <v>7.1428571428571425E-2</v>
      </c>
      <c r="AC4" s="242">
        <v>0</v>
      </c>
      <c r="AD4" s="242">
        <v>0</v>
      </c>
      <c r="AE4" s="242">
        <v>2.3255813953488372E-2</v>
      </c>
      <c r="AF4" s="242"/>
      <c r="AG4" s="253"/>
      <c r="AH4" s="259">
        <v>7.961326702776772E-3</v>
      </c>
      <c r="AI4" s="243">
        <v>8.6437538588186869E-3</v>
      </c>
      <c r="AJ4" s="342"/>
    </row>
    <row r="5" spans="1:36" ht="45" customHeight="1" thickBot="1" x14ac:dyDescent="0.35">
      <c r="A5" s="135">
        <v>32353</v>
      </c>
      <c r="B5" s="142" t="str">
        <f>VLOOKUP(A5,SEGMENTOS!$A$1:$C$14,2,0)</f>
        <v>Clientes Offshore</v>
      </c>
      <c r="C5" s="143">
        <v>44505</v>
      </c>
      <c r="D5" s="192">
        <v>0</v>
      </c>
      <c r="E5" s="192">
        <v>4.7619047619047616E-2</v>
      </c>
      <c r="F5" s="192">
        <v>0</v>
      </c>
      <c r="G5" s="192">
        <v>0.05</v>
      </c>
      <c r="H5" s="192">
        <v>0</v>
      </c>
      <c r="I5" s="192">
        <v>0</v>
      </c>
      <c r="J5" s="192">
        <v>0</v>
      </c>
      <c r="K5" s="192">
        <v>0</v>
      </c>
      <c r="L5" s="192">
        <v>0</v>
      </c>
      <c r="M5" s="192">
        <v>0</v>
      </c>
      <c r="N5" s="192">
        <v>0</v>
      </c>
      <c r="O5" s="192">
        <v>0</v>
      </c>
      <c r="P5" s="192">
        <v>0</v>
      </c>
      <c r="Q5" s="192">
        <v>0</v>
      </c>
      <c r="R5" s="192"/>
      <c r="S5" s="192"/>
      <c r="T5" s="192">
        <v>0</v>
      </c>
      <c r="U5" s="192">
        <v>0</v>
      </c>
      <c r="V5" s="192">
        <v>0</v>
      </c>
      <c r="W5" s="192"/>
      <c r="X5" s="192">
        <v>0</v>
      </c>
      <c r="Y5" s="192">
        <v>0</v>
      </c>
      <c r="Z5" s="192">
        <v>0</v>
      </c>
      <c r="AA5" s="192">
        <v>0.05</v>
      </c>
      <c r="AB5" s="192">
        <v>0.05</v>
      </c>
      <c r="AC5" s="192">
        <v>0.15789473684210525</v>
      </c>
      <c r="AD5" s="192">
        <v>0.11764705882352941</v>
      </c>
      <c r="AE5" s="192">
        <v>0.15789473684210525</v>
      </c>
      <c r="AF5" s="192">
        <v>8.3333333333333329E-2</v>
      </c>
      <c r="AG5" s="193"/>
      <c r="AH5" s="194">
        <v>1.3545080650343808E-2</v>
      </c>
      <c r="AI5" s="195">
        <v>0.14614099016411408</v>
      </c>
      <c r="AJ5" s="342"/>
    </row>
    <row r="6" spans="1:36" ht="45" customHeight="1" x14ac:dyDescent="0.3">
      <c r="A6" s="237">
        <v>32355</v>
      </c>
      <c r="B6" s="244" t="str">
        <f>VLOOKUP(A6,SEGMENTOS!$A$1:$C$14,2,0)</f>
        <v>Clientes Onshore e Offshore - Porte A</v>
      </c>
      <c r="C6" s="245">
        <v>44505</v>
      </c>
      <c r="D6" s="242">
        <v>0</v>
      </c>
      <c r="E6" s="242">
        <v>0.04</v>
      </c>
      <c r="F6" s="242">
        <v>0</v>
      </c>
      <c r="G6" s="242">
        <v>0</v>
      </c>
      <c r="H6" s="242">
        <v>0</v>
      </c>
      <c r="I6" s="242">
        <v>0</v>
      </c>
      <c r="J6" s="242">
        <v>0</v>
      </c>
      <c r="K6" s="242">
        <v>0</v>
      </c>
      <c r="L6" s="242">
        <v>0</v>
      </c>
      <c r="M6" s="242">
        <v>0</v>
      </c>
      <c r="N6" s="242">
        <v>0</v>
      </c>
      <c r="O6" s="242">
        <v>0</v>
      </c>
      <c r="P6" s="242">
        <v>0</v>
      </c>
      <c r="Q6" s="242">
        <v>0</v>
      </c>
      <c r="R6" s="242"/>
      <c r="S6" s="242"/>
      <c r="T6" s="242">
        <v>0</v>
      </c>
      <c r="U6" s="242">
        <v>0</v>
      </c>
      <c r="V6" s="242">
        <v>0</v>
      </c>
      <c r="W6" s="242"/>
      <c r="X6" s="242">
        <v>0</v>
      </c>
      <c r="Y6" s="242">
        <v>0</v>
      </c>
      <c r="Z6" s="242">
        <v>0</v>
      </c>
      <c r="AA6" s="242">
        <v>4.1666666666666664E-2</v>
      </c>
      <c r="AB6" s="242">
        <v>8.3333333333333329E-2</v>
      </c>
      <c r="AC6" s="242">
        <v>9.0909090909090912E-2</v>
      </c>
      <c r="AD6" s="242">
        <v>4.7619047619047616E-2</v>
      </c>
      <c r="AE6" s="242">
        <v>8.6956521739130432E-2</v>
      </c>
      <c r="AF6" s="242">
        <v>0.25</v>
      </c>
      <c r="AG6" s="253"/>
      <c r="AH6" s="259">
        <v>2.1432748538011696E-2</v>
      </c>
      <c r="AI6" s="243">
        <v>7.6797769371836327E-2</v>
      </c>
      <c r="AJ6" s="342"/>
    </row>
    <row r="7" spans="1:36" ht="45" customHeight="1" x14ac:dyDescent="0.3">
      <c r="A7" s="130">
        <v>32356</v>
      </c>
      <c r="B7" s="140" t="str">
        <f>VLOOKUP(A7,SEGMENTOS!$A$1:$C$14,2,0)</f>
        <v>Clientes Onshore e Offshore - Porte B</v>
      </c>
      <c r="C7" s="141">
        <v>44505</v>
      </c>
      <c r="D7" s="190">
        <v>4.1666666666666664E-2</v>
      </c>
      <c r="E7" s="190">
        <v>4.1666666666666664E-2</v>
      </c>
      <c r="F7" s="190">
        <v>0</v>
      </c>
      <c r="G7" s="190">
        <v>0</v>
      </c>
      <c r="H7" s="190">
        <v>0</v>
      </c>
      <c r="I7" s="190">
        <v>0</v>
      </c>
      <c r="J7" s="190">
        <v>0</v>
      </c>
      <c r="K7" s="190">
        <v>0</v>
      </c>
      <c r="L7" s="190">
        <v>0</v>
      </c>
      <c r="M7" s="190">
        <v>0</v>
      </c>
      <c r="N7" s="190">
        <v>0</v>
      </c>
      <c r="O7" s="190">
        <v>0</v>
      </c>
      <c r="P7" s="190">
        <v>0</v>
      </c>
      <c r="Q7" s="190">
        <v>0</v>
      </c>
      <c r="R7" s="190"/>
      <c r="S7" s="190"/>
      <c r="T7" s="190">
        <v>0</v>
      </c>
      <c r="U7" s="190">
        <v>0</v>
      </c>
      <c r="V7" s="190">
        <v>0</v>
      </c>
      <c r="W7" s="190"/>
      <c r="X7" s="190">
        <v>0</v>
      </c>
      <c r="Y7" s="190">
        <v>0</v>
      </c>
      <c r="Z7" s="190">
        <v>4.7619047619047616E-2</v>
      </c>
      <c r="AA7" s="190">
        <v>0</v>
      </c>
      <c r="AB7" s="190">
        <v>9.0909090909090912E-2</v>
      </c>
      <c r="AC7" s="190">
        <v>0</v>
      </c>
      <c r="AD7" s="190">
        <v>0</v>
      </c>
      <c r="AE7" s="190">
        <v>4.3478260869565216E-2</v>
      </c>
      <c r="AF7" s="190">
        <v>0</v>
      </c>
      <c r="AG7" s="191"/>
      <c r="AH7" s="188">
        <v>1.0456283482599272E-2</v>
      </c>
      <c r="AI7" s="189">
        <v>1.6160061562139283E-2</v>
      </c>
      <c r="AJ7" s="342"/>
    </row>
    <row r="8" spans="1:36" ht="45" customHeight="1" thickBot="1" x14ac:dyDescent="0.35">
      <c r="A8" s="135">
        <v>32357</v>
      </c>
      <c r="B8" s="142" t="str">
        <f>VLOOKUP(A8,SEGMENTOS!$A$1:$C$14,2,0)</f>
        <v>Clientes Onshore e Offshore - Porte C</v>
      </c>
      <c r="C8" s="143">
        <v>44505</v>
      </c>
      <c r="D8" s="192">
        <v>0</v>
      </c>
      <c r="E8" s="192">
        <v>0</v>
      </c>
      <c r="F8" s="192">
        <v>0</v>
      </c>
      <c r="G8" s="192">
        <v>6.25E-2</v>
      </c>
      <c r="H8" s="192">
        <v>0</v>
      </c>
      <c r="I8" s="192">
        <v>0</v>
      </c>
      <c r="J8" s="192">
        <v>0</v>
      </c>
      <c r="K8" s="192">
        <v>0</v>
      </c>
      <c r="L8" s="192">
        <v>0</v>
      </c>
      <c r="M8" s="192">
        <v>0</v>
      </c>
      <c r="N8" s="192">
        <v>0</v>
      </c>
      <c r="O8" s="192">
        <v>0</v>
      </c>
      <c r="P8" s="192">
        <v>0</v>
      </c>
      <c r="Q8" s="192">
        <v>0</v>
      </c>
      <c r="R8" s="192"/>
      <c r="S8" s="192"/>
      <c r="T8" s="192">
        <v>0</v>
      </c>
      <c r="U8" s="192">
        <v>0</v>
      </c>
      <c r="V8" s="192">
        <v>0</v>
      </c>
      <c r="W8" s="192"/>
      <c r="X8" s="192">
        <v>0</v>
      </c>
      <c r="Y8" s="192">
        <v>0</v>
      </c>
      <c r="Z8" s="192">
        <v>0</v>
      </c>
      <c r="AA8" s="192">
        <v>0</v>
      </c>
      <c r="AB8" s="192">
        <v>0</v>
      </c>
      <c r="AC8" s="192">
        <v>6.25E-2</v>
      </c>
      <c r="AD8" s="192">
        <v>6.25E-2</v>
      </c>
      <c r="AE8" s="192">
        <v>6.25E-2</v>
      </c>
      <c r="AF8" s="192">
        <v>0</v>
      </c>
      <c r="AG8" s="193"/>
      <c r="AH8" s="194">
        <v>2.2351551956815117E-3</v>
      </c>
      <c r="AI8" s="195">
        <v>6.25E-2</v>
      </c>
      <c r="AJ8" s="342"/>
    </row>
    <row r="9" spans="1:36" ht="45" customHeight="1" x14ac:dyDescent="0.3">
      <c r="A9" s="237">
        <v>32361</v>
      </c>
      <c r="B9" s="244" t="str">
        <f>VLOOKUP(A9,SEGMENTOS!$A$1:$C$14,2,0)</f>
        <v>Clientes Onshore - Porte A</v>
      </c>
      <c r="C9" s="245">
        <v>44505</v>
      </c>
      <c r="D9" s="242">
        <v>0</v>
      </c>
      <c r="E9" s="242">
        <v>0</v>
      </c>
      <c r="F9" s="242">
        <v>0</v>
      </c>
      <c r="G9" s="242">
        <v>0</v>
      </c>
      <c r="H9" s="242">
        <v>0</v>
      </c>
      <c r="I9" s="242">
        <v>0</v>
      </c>
      <c r="J9" s="242">
        <v>0</v>
      </c>
      <c r="K9" s="242">
        <v>0</v>
      </c>
      <c r="L9" s="242">
        <v>0</v>
      </c>
      <c r="M9" s="242">
        <v>0</v>
      </c>
      <c r="N9" s="242">
        <v>0</v>
      </c>
      <c r="O9" s="242">
        <v>0</v>
      </c>
      <c r="P9" s="242"/>
      <c r="Q9" s="242"/>
      <c r="R9" s="242"/>
      <c r="S9" s="242"/>
      <c r="T9" s="242">
        <v>0</v>
      </c>
      <c r="U9" s="242">
        <v>0</v>
      </c>
      <c r="V9" s="242">
        <v>0</v>
      </c>
      <c r="W9" s="242"/>
      <c r="X9" s="242">
        <v>0</v>
      </c>
      <c r="Y9" s="242">
        <v>0</v>
      </c>
      <c r="Z9" s="242">
        <v>0</v>
      </c>
      <c r="AA9" s="242">
        <v>0</v>
      </c>
      <c r="AB9" s="242">
        <v>7.1428571428571425E-2</v>
      </c>
      <c r="AC9" s="242">
        <v>0</v>
      </c>
      <c r="AD9" s="242">
        <v>0</v>
      </c>
      <c r="AE9" s="242">
        <v>0</v>
      </c>
      <c r="AF9" s="242"/>
      <c r="AG9" s="253"/>
      <c r="AH9" s="259">
        <v>4.0313422666363842E-3</v>
      </c>
      <c r="AI9" s="243">
        <v>0</v>
      </c>
      <c r="AJ9" s="342"/>
    </row>
    <row r="10" spans="1:36" ht="45" customHeight="1" x14ac:dyDescent="0.3">
      <c r="A10" s="130">
        <v>32362</v>
      </c>
      <c r="B10" s="140" t="str">
        <f>VLOOKUP(A10,SEGMENTOS!$A$1:$C$14,2,0)</f>
        <v>Clientes Onshore - Porte B</v>
      </c>
      <c r="C10" s="141">
        <v>44505</v>
      </c>
      <c r="D10" s="190">
        <v>5.5555555555555552E-2</v>
      </c>
      <c r="E10" s="190">
        <v>5.5555555555555552E-2</v>
      </c>
      <c r="F10" s="190">
        <v>0</v>
      </c>
      <c r="G10" s="190">
        <v>0</v>
      </c>
      <c r="H10" s="190">
        <v>0</v>
      </c>
      <c r="I10" s="190">
        <v>0</v>
      </c>
      <c r="J10" s="190">
        <v>0</v>
      </c>
      <c r="K10" s="190">
        <v>0</v>
      </c>
      <c r="L10" s="190">
        <v>0</v>
      </c>
      <c r="M10" s="190">
        <v>0</v>
      </c>
      <c r="N10" s="190">
        <v>0</v>
      </c>
      <c r="O10" s="190">
        <v>0</v>
      </c>
      <c r="P10" s="190"/>
      <c r="Q10" s="190"/>
      <c r="R10" s="190"/>
      <c r="S10" s="190"/>
      <c r="T10" s="190">
        <v>0</v>
      </c>
      <c r="U10" s="190">
        <v>0</v>
      </c>
      <c r="V10" s="190">
        <v>0</v>
      </c>
      <c r="W10" s="190"/>
      <c r="X10" s="190">
        <v>0</v>
      </c>
      <c r="Y10" s="190">
        <v>0</v>
      </c>
      <c r="Z10" s="190">
        <v>6.6666666666666666E-2</v>
      </c>
      <c r="AA10" s="190">
        <v>0</v>
      </c>
      <c r="AB10" s="190">
        <v>0.125</v>
      </c>
      <c r="AC10" s="190">
        <v>0</v>
      </c>
      <c r="AD10" s="190">
        <v>0</v>
      </c>
      <c r="AE10" s="190">
        <v>5.5555555555555552E-2</v>
      </c>
      <c r="AF10" s="190"/>
      <c r="AG10" s="191"/>
      <c r="AH10" s="188">
        <v>1.6814608726373432E-2</v>
      </c>
      <c r="AI10" s="189">
        <v>2.0648967551622419E-2</v>
      </c>
      <c r="AJ10" s="342"/>
    </row>
    <row r="11" spans="1:36" ht="45" customHeight="1" thickBot="1" x14ac:dyDescent="0.35">
      <c r="A11" s="135">
        <v>32363</v>
      </c>
      <c r="B11" s="142" t="str">
        <f>VLOOKUP(A11,SEGMENTOS!$A$1:$C$14,2,0)</f>
        <v>Clientes Onshore - Porte C</v>
      </c>
      <c r="C11" s="143">
        <v>44505</v>
      </c>
      <c r="D11" s="192">
        <v>0</v>
      </c>
      <c r="E11" s="192">
        <v>0</v>
      </c>
      <c r="F11" s="192">
        <v>0</v>
      </c>
      <c r="G11" s="192">
        <v>0</v>
      </c>
      <c r="H11" s="192">
        <v>0</v>
      </c>
      <c r="I11" s="192">
        <v>0</v>
      </c>
      <c r="J11" s="192">
        <v>0</v>
      </c>
      <c r="K11" s="192">
        <v>0</v>
      </c>
      <c r="L11" s="192">
        <v>0</v>
      </c>
      <c r="M11" s="192">
        <v>0</v>
      </c>
      <c r="N11" s="192">
        <v>0</v>
      </c>
      <c r="O11" s="192">
        <v>0</v>
      </c>
      <c r="P11" s="192"/>
      <c r="Q11" s="192"/>
      <c r="R11" s="192"/>
      <c r="S11" s="192"/>
      <c r="T11" s="192">
        <v>0</v>
      </c>
      <c r="U11" s="192">
        <v>0</v>
      </c>
      <c r="V11" s="192">
        <v>0</v>
      </c>
      <c r="W11" s="192"/>
      <c r="X11" s="192">
        <v>0</v>
      </c>
      <c r="Y11" s="192">
        <v>0</v>
      </c>
      <c r="Z11" s="192">
        <v>0</v>
      </c>
      <c r="AA11" s="192">
        <v>0</v>
      </c>
      <c r="AB11" s="192">
        <v>0</v>
      </c>
      <c r="AC11" s="192">
        <v>0</v>
      </c>
      <c r="AD11" s="192">
        <v>0</v>
      </c>
      <c r="AE11" s="192">
        <v>0</v>
      </c>
      <c r="AF11" s="192"/>
      <c r="AG11" s="193"/>
      <c r="AH11" s="194">
        <v>0</v>
      </c>
      <c r="AI11" s="195">
        <v>0</v>
      </c>
      <c r="AJ11" s="342"/>
    </row>
    <row r="12" spans="1:36" ht="45" customHeight="1" x14ac:dyDescent="0.3">
      <c r="A12" s="148">
        <v>32358</v>
      </c>
      <c r="B12" s="153" t="str">
        <f>VLOOKUP(A12,SEGMENTOS!$A$1:$C$14,2,0)</f>
        <v>Clientes Offshore - Porte A</v>
      </c>
      <c r="C12" s="154">
        <v>44505</v>
      </c>
      <c r="D12" s="186">
        <v>0</v>
      </c>
      <c r="E12" s="186">
        <v>9.0909090909090912E-2</v>
      </c>
      <c r="F12" s="186">
        <v>0</v>
      </c>
      <c r="G12" s="186">
        <v>0</v>
      </c>
      <c r="H12" s="186">
        <v>0</v>
      </c>
      <c r="I12" s="186">
        <v>0</v>
      </c>
      <c r="J12" s="186">
        <v>0</v>
      </c>
      <c r="K12" s="186">
        <v>0</v>
      </c>
      <c r="L12" s="186">
        <v>0</v>
      </c>
      <c r="M12" s="186">
        <v>0</v>
      </c>
      <c r="N12" s="186">
        <v>0</v>
      </c>
      <c r="O12" s="186">
        <v>0</v>
      </c>
      <c r="P12" s="186">
        <v>0</v>
      </c>
      <c r="Q12" s="186">
        <v>0</v>
      </c>
      <c r="R12" s="186"/>
      <c r="S12" s="186"/>
      <c r="T12" s="186">
        <v>0</v>
      </c>
      <c r="U12" s="186">
        <v>0</v>
      </c>
      <c r="V12" s="186">
        <v>0</v>
      </c>
      <c r="W12" s="186"/>
      <c r="X12" s="186">
        <v>0</v>
      </c>
      <c r="Y12" s="186">
        <v>0</v>
      </c>
      <c r="Z12" s="186">
        <v>0</v>
      </c>
      <c r="AA12" s="186">
        <v>0.1</v>
      </c>
      <c r="AB12" s="186">
        <v>0.1</v>
      </c>
      <c r="AC12" s="186">
        <v>0.2</v>
      </c>
      <c r="AD12" s="186">
        <v>0.125</v>
      </c>
      <c r="AE12" s="186">
        <v>0.2</v>
      </c>
      <c r="AF12" s="186">
        <v>0.25</v>
      </c>
      <c r="AG12" s="187"/>
      <c r="AH12" s="220">
        <v>2.7760397497239603E-2</v>
      </c>
      <c r="AI12" s="221">
        <v>0.17809734513274339</v>
      </c>
      <c r="AJ12" s="342"/>
    </row>
    <row r="13" spans="1:36" ht="45" customHeight="1" x14ac:dyDescent="0.3">
      <c r="A13" s="130">
        <v>32359</v>
      </c>
      <c r="B13" s="140" t="str">
        <f>VLOOKUP(A13,SEGMENTOS!$A$1:$C$14,2,0)</f>
        <v>Clientes Offshore - Porte B</v>
      </c>
      <c r="C13" s="141">
        <v>44505</v>
      </c>
      <c r="D13" s="190">
        <v>0</v>
      </c>
      <c r="E13" s="190">
        <v>0</v>
      </c>
      <c r="F13" s="190">
        <v>0</v>
      </c>
      <c r="G13" s="190">
        <v>0</v>
      </c>
      <c r="H13" s="190">
        <v>0</v>
      </c>
      <c r="I13" s="190">
        <v>0</v>
      </c>
      <c r="J13" s="190">
        <v>0</v>
      </c>
      <c r="K13" s="190">
        <v>0</v>
      </c>
      <c r="L13" s="190">
        <v>0</v>
      </c>
      <c r="M13" s="190">
        <v>0</v>
      </c>
      <c r="N13" s="190">
        <v>0</v>
      </c>
      <c r="O13" s="190">
        <v>0</v>
      </c>
      <c r="P13" s="190">
        <v>0</v>
      </c>
      <c r="Q13" s="190">
        <v>0</v>
      </c>
      <c r="R13" s="190"/>
      <c r="S13" s="190"/>
      <c r="T13" s="190">
        <v>0</v>
      </c>
      <c r="U13" s="190">
        <v>0</v>
      </c>
      <c r="V13" s="190">
        <v>0</v>
      </c>
      <c r="W13" s="190"/>
      <c r="X13" s="190">
        <v>0</v>
      </c>
      <c r="Y13" s="190">
        <v>0</v>
      </c>
      <c r="Z13" s="190">
        <v>0</v>
      </c>
      <c r="AA13" s="190">
        <v>0</v>
      </c>
      <c r="AB13" s="190">
        <v>0</v>
      </c>
      <c r="AC13" s="190">
        <v>0</v>
      </c>
      <c r="AD13" s="190">
        <v>0</v>
      </c>
      <c r="AE13" s="190">
        <v>0</v>
      </c>
      <c r="AF13" s="190">
        <v>0</v>
      </c>
      <c r="AG13" s="191"/>
      <c r="AH13" s="188">
        <v>0</v>
      </c>
      <c r="AI13" s="189">
        <v>0</v>
      </c>
      <c r="AJ13" s="342"/>
    </row>
    <row r="14" spans="1:36" ht="45" customHeight="1" thickBot="1" x14ac:dyDescent="0.35">
      <c r="A14" s="135">
        <v>32360</v>
      </c>
      <c r="B14" s="142" t="str">
        <f>VLOOKUP(A14,SEGMENTOS!$A$1:$C$14,2,0)</f>
        <v>Clientes Offshore - Porte C</v>
      </c>
      <c r="C14" s="143">
        <v>44505</v>
      </c>
      <c r="D14" s="192">
        <v>0</v>
      </c>
      <c r="E14" s="192">
        <v>0</v>
      </c>
      <c r="F14" s="192">
        <v>0</v>
      </c>
      <c r="G14" s="192">
        <v>0.25</v>
      </c>
      <c r="H14" s="192">
        <v>0</v>
      </c>
      <c r="I14" s="192">
        <v>0</v>
      </c>
      <c r="J14" s="192">
        <v>0</v>
      </c>
      <c r="K14" s="192">
        <v>0</v>
      </c>
      <c r="L14" s="192">
        <v>0</v>
      </c>
      <c r="M14" s="192">
        <v>0</v>
      </c>
      <c r="N14" s="192">
        <v>0</v>
      </c>
      <c r="O14" s="192">
        <v>0</v>
      </c>
      <c r="P14" s="192">
        <v>0</v>
      </c>
      <c r="Q14" s="192">
        <v>0</v>
      </c>
      <c r="R14" s="192"/>
      <c r="S14" s="192"/>
      <c r="T14" s="192">
        <v>0</v>
      </c>
      <c r="U14" s="192">
        <v>0</v>
      </c>
      <c r="V14" s="192">
        <v>0</v>
      </c>
      <c r="W14" s="192"/>
      <c r="X14" s="192">
        <v>0</v>
      </c>
      <c r="Y14" s="192">
        <v>0</v>
      </c>
      <c r="Z14" s="192">
        <v>0</v>
      </c>
      <c r="AA14" s="192">
        <v>0</v>
      </c>
      <c r="AB14" s="192">
        <v>0</v>
      </c>
      <c r="AC14" s="192">
        <v>0.25</v>
      </c>
      <c r="AD14" s="192">
        <v>0.25</v>
      </c>
      <c r="AE14" s="192">
        <v>0.25</v>
      </c>
      <c r="AF14" s="192">
        <v>0</v>
      </c>
      <c r="AG14" s="193"/>
      <c r="AH14" s="194">
        <v>8.940620782726047E-3</v>
      </c>
      <c r="AI14" s="195">
        <v>0.25</v>
      </c>
      <c r="AJ14" s="342"/>
    </row>
  </sheetData>
  <autoFilter ref="A1:C14" xr:uid="{00000000-0009-0000-0000-000008000000}"/>
  <conditionalFormatting sqref="A2:AI14">
    <cfRule type="containsBlanks" dxfId="21"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C523-2ACC-42E3-BEBA-EB5E8DE8CE0F}">
  <dimension ref="A1:AJ14"/>
  <sheetViews>
    <sheetView windowProtection="1" showGridLines="0" zoomScale="60" zoomScaleNormal="60" workbookViewId="0">
      <pane xSplit="3" ySplit="1" topLeftCell="D2" activePane="bottomRight" state="frozen"/>
      <selection activeCell="AJ1" sqref="AJ1:AJ1048576"/>
      <selection pane="topRight" activeCell="AJ1" sqref="AJ1:AJ1048576"/>
      <selection pane="bottomLeft" activeCell="AJ1" sqref="AJ1:AJ1048576"/>
      <selection pane="bottomRight" activeCell="D2" sqref="D2"/>
    </sheetView>
  </sheetViews>
  <sheetFormatPr defaultColWidth="18.109375" defaultRowHeight="15" x14ac:dyDescent="0.35"/>
  <cols>
    <col min="1" max="1" width="21.6640625" style="13" customWidth="1"/>
    <col min="2" max="2" width="45.77734375" style="14" customWidth="1"/>
    <col min="3" max="3" width="18.6640625" style="14" customWidth="1"/>
    <col min="4" max="33" width="12.6640625" style="14" customWidth="1"/>
    <col min="34" max="35" width="12.6640625" style="1" customWidth="1"/>
    <col min="36" max="16384" width="18.109375" style="1"/>
  </cols>
  <sheetData>
    <row r="1" spans="1:36" ht="49.95" customHeight="1" thickBot="1" x14ac:dyDescent="0.35">
      <c r="A1" s="160" t="s">
        <v>6</v>
      </c>
      <c r="B1" s="161" t="s">
        <v>7</v>
      </c>
      <c r="C1" s="161" t="s">
        <v>2</v>
      </c>
      <c r="D1" s="162">
        <v>1</v>
      </c>
      <c r="E1" s="162">
        <v>2</v>
      </c>
      <c r="F1" s="162">
        <v>3</v>
      </c>
      <c r="G1" s="162">
        <v>4</v>
      </c>
      <c r="H1" s="162">
        <v>5</v>
      </c>
      <c r="I1" s="162">
        <v>6</v>
      </c>
      <c r="J1" s="162">
        <v>7</v>
      </c>
      <c r="K1" s="162">
        <v>8</v>
      </c>
      <c r="L1" s="162">
        <v>9</v>
      </c>
      <c r="M1" s="162">
        <v>10</v>
      </c>
      <c r="N1" s="162">
        <v>11</v>
      </c>
      <c r="O1" s="162">
        <v>12</v>
      </c>
      <c r="P1" s="162">
        <v>13</v>
      </c>
      <c r="Q1" s="162">
        <v>14</v>
      </c>
      <c r="R1" s="162">
        <v>15</v>
      </c>
      <c r="S1" s="162">
        <v>16</v>
      </c>
      <c r="T1" s="162">
        <v>17</v>
      </c>
      <c r="U1" s="162">
        <v>18</v>
      </c>
      <c r="V1" s="162">
        <v>19</v>
      </c>
      <c r="W1" s="162">
        <v>20</v>
      </c>
      <c r="X1" s="162">
        <v>21</v>
      </c>
      <c r="Y1" s="162">
        <v>22</v>
      </c>
      <c r="Z1" s="162">
        <v>23</v>
      </c>
      <c r="AA1" s="162">
        <v>24</v>
      </c>
      <c r="AB1" s="162">
        <v>25</v>
      </c>
      <c r="AC1" s="162">
        <v>26</v>
      </c>
      <c r="AD1" s="162">
        <v>27</v>
      </c>
      <c r="AE1" s="162">
        <v>28</v>
      </c>
      <c r="AF1" s="162">
        <v>29</v>
      </c>
      <c r="AG1" s="170">
        <v>30</v>
      </c>
      <c r="AH1" s="176" t="s">
        <v>48</v>
      </c>
      <c r="AI1" s="177" t="s">
        <v>49</v>
      </c>
    </row>
    <row r="2" spans="1:36" ht="45" customHeight="1" thickBot="1" x14ac:dyDescent="0.35">
      <c r="A2" s="200">
        <v>2900</v>
      </c>
      <c r="B2" s="211" t="str">
        <f>VLOOKUP(A2,SEGMENTOS!$A$1:$C$14,2,0)</f>
        <v>Mercado</v>
      </c>
      <c r="C2" s="212">
        <v>44139</v>
      </c>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8"/>
      <c r="AH2" s="209"/>
      <c r="AI2" s="210"/>
      <c r="AJ2" s="342"/>
    </row>
    <row r="3" spans="1:36" ht="45" customHeight="1" thickBot="1" x14ac:dyDescent="0.35">
      <c r="A3" s="224">
        <v>32351</v>
      </c>
      <c r="B3" s="231" t="str">
        <f>VLOOKUP(A3,SEGMENTOS!$A$1:$C$14,2,0)</f>
        <v>Clientes Onshore e Offshore</v>
      </c>
      <c r="C3" s="232">
        <v>44139</v>
      </c>
      <c r="D3" s="229">
        <v>0</v>
      </c>
      <c r="E3" s="229">
        <v>0</v>
      </c>
      <c r="F3" s="229">
        <v>0</v>
      </c>
      <c r="G3" s="229">
        <v>1.4285714285714285E-2</v>
      </c>
      <c r="H3" s="229">
        <v>2.9850746268656716E-2</v>
      </c>
      <c r="I3" s="229">
        <v>1.3888888888888888E-2</v>
      </c>
      <c r="J3" s="229">
        <v>1.4084507042253521E-2</v>
      </c>
      <c r="K3" s="229">
        <v>0</v>
      </c>
      <c r="L3" s="229">
        <v>3.2258064516129031E-2</v>
      </c>
      <c r="M3" s="229">
        <v>0</v>
      </c>
      <c r="N3" s="229">
        <v>0</v>
      </c>
      <c r="O3" s="229">
        <v>0</v>
      </c>
      <c r="P3" s="229">
        <v>0</v>
      </c>
      <c r="Q3" s="229">
        <v>0</v>
      </c>
      <c r="R3" s="229"/>
      <c r="S3" s="229"/>
      <c r="T3" s="229">
        <v>0</v>
      </c>
      <c r="U3" s="229">
        <v>0</v>
      </c>
      <c r="V3" s="229">
        <v>0</v>
      </c>
      <c r="W3" s="229"/>
      <c r="X3" s="229">
        <v>0</v>
      </c>
      <c r="Y3" s="229">
        <v>0</v>
      </c>
      <c r="Z3" s="229">
        <v>0</v>
      </c>
      <c r="AA3" s="229">
        <v>0</v>
      </c>
      <c r="AB3" s="229">
        <v>0</v>
      </c>
      <c r="AC3" s="229">
        <v>4.5454545454545456E-2</v>
      </c>
      <c r="AD3" s="229">
        <v>3.3333333333333333E-2</v>
      </c>
      <c r="AE3" s="229">
        <v>0</v>
      </c>
      <c r="AF3" s="229">
        <v>0</v>
      </c>
      <c r="AG3" s="252"/>
      <c r="AH3" s="258">
        <v>4.0416762609245867E-3</v>
      </c>
      <c r="AI3" s="230">
        <v>2.5294612794612793E-2</v>
      </c>
      <c r="AJ3" s="342"/>
    </row>
    <row r="4" spans="1:36" ht="45" customHeight="1" x14ac:dyDescent="0.3">
      <c r="A4" s="237">
        <v>32354</v>
      </c>
      <c r="B4" s="244" t="str">
        <f>VLOOKUP(A4,SEGMENTOS!$A$1:$C$14,2,0)</f>
        <v>Clientes Onshore</v>
      </c>
      <c r="C4" s="245">
        <v>44139</v>
      </c>
      <c r="D4" s="242">
        <v>0</v>
      </c>
      <c r="E4" s="242">
        <v>0</v>
      </c>
      <c r="F4" s="242">
        <v>0</v>
      </c>
      <c r="G4" s="242">
        <v>0</v>
      </c>
      <c r="H4" s="242">
        <v>0</v>
      </c>
      <c r="I4" s="242">
        <v>0</v>
      </c>
      <c r="J4" s="242">
        <v>0</v>
      </c>
      <c r="K4" s="242">
        <v>0</v>
      </c>
      <c r="L4" s="242">
        <v>2.4390243902439025E-2</v>
      </c>
      <c r="M4" s="242">
        <v>0</v>
      </c>
      <c r="N4" s="242">
        <v>0</v>
      </c>
      <c r="O4" s="242">
        <v>0</v>
      </c>
      <c r="P4" s="242"/>
      <c r="Q4" s="242"/>
      <c r="R4" s="242"/>
      <c r="S4" s="242"/>
      <c r="T4" s="242">
        <v>0</v>
      </c>
      <c r="U4" s="242">
        <v>0</v>
      </c>
      <c r="V4" s="242">
        <v>0</v>
      </c>
      <c r="W4" s="242"/>
      <c r="X4" s="242">
        <v>0</v>
      </c>
      <c r="Y4" s="242">
        <v>0</v>
      </c>
      <c r="Z4" s="242">
        <v>0</v>
      </c>
      <c r="AA4" s="242">
        <v>0</v>
      </c>
      <c r="AB4" s="242">
        <v>0</v>
      </c>
      <c r="AC4" s="242">
        <v>6.8181818181818177E-2</v>
      </c>
      <c r="AD4" s="242">
        <v>5.128205128205128E-2</v>
      </c>
      <c r="AE4" s="242">
        <v>0</v>
      </c>
      <c r="AF4" s="242"/>
      <c r="AG4" s="253"/>
      <c r="AH4" s="259">
        <v>9.4345039862845617E-4</v>
      </c>
      <c r="AI4" s="243">
        <v>3.8315850815850816E-2</v>
      </c>
      <c r="AJ4" s="342"/>
    </row>
    <row r="5" spans="1:36" ht="45" customHeight="1" thickBot="1" x14ac:dyDescent="0.35">
      <c r="A5" s="135">
        <v>32353</v>
      </c>
      <c r="B5" s="142" t="str">
        <f>VLOOKUP(A5,SEGMENTOS!$A$1:$C$14,2,0)</f>
        <v>Clientes Offshore</v>
      </c>
      <c r="C5" s="143">
        <v>44139</v>
      </c>
      <c r="D5" s="192">
        <v>0</v>
      </c>
      <c r="E5" s="192">
        <v>0</v>
      </c>
      <c r="F5" s="192">
        <v>0</v>
      </c>
      <c r="G5" s="192">
        <v>0.04</v>
      </c>
      <c r="H5" s="192">
        <v>0.08</v>
      </c>
      <c r="I5" s="192">
        <v>3.8461538461538464E-2</v>
      </c>
      <c r="J5" s="192">
        <v>0.04</v>
      </c>
      <c r="K5" s="192">
        <v>0</v>
      </c>
      <c r="L5" s="192">
        <v>4.7619047619047616E-2</v>
      </c>
      <c r="M5" s="192">
        <v>0</v>
      </c>
      <c r="N5" s="192">
        <v>0</v>
      </c>
      <c r="O5" s="192">
        <v>0</v>
      </c>
      <c r="P5" s="192">
        <v>0</v>
      </c>
      <c r="Q5" s="192">
        <v>0</v>
      </c>
      <c r="R5" s="192"/>
      <c r="S5" s="192"/>
      <c r="T5" s="192">
        <v>0</v>
      </c>
      <c r="U5" s="192">
        <v>0</v>
      </c>
      <c r="V5" s="192">
        <v>0</v>
      </c>
      <c r="W5" s="192"/>
      <c r="X5" s="192">
        <v>0</v>
      </c>
      <c r="Y5" s="192">
        <v>0</v>
      </c>
      <c r="Z5" s="192">
        <v>0</v>
      </c>
      <c r="AA5" s="192">
        <v>0</v>
      </c>
      <c r="AB5" s="192">
        <v>0</v>
      </c>
      <c r="AC5" s="192">
        <v>0</v>
      </c>
      <c r="AD5" s="192">
        <v>0</v>
      </c>
      <c r="AE5" s="192">
        <v>0</v>
      </c>
      <c r="AF5" s="192">
        <v>0</v>
      </c>
      <c r="AG5" s="193"/>
      <c r="AH5" s="194">
        <v>9.6831377728303827E-3</v>
      </c>
      <c r="AI5" s="195">
        <v>0</v>
      </c>
      <c r="AJ5" s="342"/>
    </row>
    <row r="6" spans="1:36" ht="45" customHeight="1" x14ac:dyDescent="0.3">
      <c r="A6" s="237">
        <v>32355</v>
      </c>
      <c r="B6" s="244" t="str">
        <f>VLOOKUP(A6,SEGMENTOS!$A$1:$C$14,2,0)</f>
        <v>Clientes Onshore e Offshore - Porte A</v>
      </c>
      <c r="C6" s="245">
        <v>44139</v>
      </c>
      <c r="D6" s="242">
        <v>0</v>
      </c>
      <c r="E6" s="242">
        <v>0</v>
      </c>
      <c r="F6" s="242">
        <v>0</v>
      </c>
      <c r="G6" s="242">
        <v>5.5555555555555552E-2</v>
      </c>
      <c r="H6" s="242">
        <v>0.10526315789473684</v>
      </c>
      <c r="I6" s="242">
        <v>5.2631578947368418E-2</v>
      </c>
      <c r="J6" s="242">
        <v>5.5555555555555552E-2</v>
      </c>
      <c r="K6" s="242">
        <v>0</v>
      </c>
      <c r="L6" s="242">
        <v>5.5555555555555552E-2</v>
      </c>
      <c r="M6" s="242">
        <v>0</v>
      </c>
      <c r="N6" s="242">
        <v>0</v>
      </c>
      <c r="O6" s="242">
        <v>0</v>
      </c>
      <c r="P6" s="242">
        <v>0</v>
      </c>
      <c r="Q6" s="242">
        <v>0</v>
      </c>
      <c r="R6" s="242"/>
      <c r="S6" s="242"/>
      <c r="T6" s="242">
        <v>0</v>
      </c>
      <c r="U6" s="242">
        <v>0</v>
      </c>
      <c r="V6" s="242">
        <v>0</v>
      </c>
      <c r="W6" s="242"/>
      <c r="X6" s="242">
        <v>0</v>
      </c>
      <c r="Y6" s="242">
        <v>0</v>
      </c>
      <c r="Z6" s="242">
        <v>0</v>
      </c>
      <c r="AA6" s="242">
        <v>0</v>
      </c>
      <c r="AB6" s="242">
        <v>0</v>
      </c>
      <c r="AC6" s="242">
        <v>0</v>
      </c>
      <c r="AD6" s="242">
        <v>0</v>
      </c>
      <c r="AE6" s="242">
        <v>0</v>
      </c>
      <c r="AF6" s="242">
        <v>0</v>
      </c>
      <c r="AG6" s="253"/>
      <c r="AH6" s="259">
        <v>1.278458505885258E-2</v>
      </c>
      <c r="AI6" s="243">
        <v>0</v>
      </c>
      <c r="AJ6" s="342"/>
    </row>
    <row r="7" spans="1:36" ht="45" customHeight="1" x14ac:dyDescent="0.3">
      <c r="A7" s="130">
        <v>32356</v>
      </c>
      <c r="B7" s="140" t="str">
        <f>VLOOKUP(A7,SEGMENTOS!$A$1:$C$14,2,0)</f>
        <v>Clientes Onshore e Offshore - Porte B</v>
      </c>
      <c r="C7" s="141">
        <v>44139</v>
      </c>
      <c r="D7" s="190">
        <v>0</v>
      </c>
      <c r="E7" s="190">
        <v>0</v>
      </c>
      <c r="F7" s="190">
        <v>0</v>
      </c>
      <c r="G7" s="190">
        <v>0</v>
      </c>
      <c r="H7" s="190">
        <v>0</v>
      </c>
      <c r="I7" s="190">
        <v>0</v>
      </c>
      <c r="J7" s="190">
        <v>0</v>
      </c>
      <c r="K7" s="190">
        <v>0</v>
      </c>
      <c r="L7" s="190">
        <v>3.2258064516129031E-2</v>
      </c>
      <c r="M7" s="190">
        <v>0</v>
      </c>
      <c r="N7" s="190">
        <v>0</v>
      </c>
      <c r="O7" s="190">
        <v>0</v>
      </c>
      <c r="P7" s="190">
        <v>0</v>
      </c>
      <c r="Q7" s="190">
        <v>0</v>
      </c>
      <c r="R7" s="190"/>
      <c r="S7" s="190"/>
      <c r="T7" s="190">
        <v>0</v>
      </c>
      <c r="U7" s="190">
        <v>0</v>
      </c>
      <c r="V7" s="190">
        <v>0</v>
      </c>
      <c r="W7" s="190"/>
      <c r="X7" s="190">
        <v>0</v>
      </c>
      <c r="Y7" s="190">
        <v>0</v>
      </c>
      <c r="Z7" s="190">
        <v>0</v>
      </c>
      <c r="AA7" s="190">
        <v>0</v>
      </c>
      <c r="AB7" s="190">
        <v>0</v>
      </c>
      <c r="AC7" s="190">
        <v>0</v>
      </c>
      <c r="AD7" s="190">
        <v>0</v>
      </c>
      <c r="AE7" s="190">
        <v>0</v>
      </c>
      <c r="AF7" s="190">
        <v>0</v>
      </c>
      <c r="AG7" s="191"/>
      <c r="AH7" s="188">
        <v>1.1122824593763742E-3</v>
      </c>
      <c r="AI7" s="189">
        <v>0</v>
      </c>
      <c r="AJ7" s="342"/>
    </row>
    <row r="8" spans="1:36" ht="45" customHeight="1" thickBot="1" x14ac:dyDescent="0.35">
      <c r="A8" s="135">
        <v>32357</v>
      </c>
      <c r="B8" s="142" t="str">
        <f>VLOOKUP(A8,SEGMENTOS!$A$1:$C$14,2,0)</f>
        <v>Clientes Onshore e Offshore - Porte C</v>
      </c>
      <c r="C8" s="143">
        <v>44139</v>
      </c>
      <c r="D8" s="192">
        <v>0</v>
      </c>
      <c r="E8" s="192">
        <v>0</v>
      </c>
      <c r="F8" s="192">
        <v>0</v>
      </c>
      <c r="G8" s="192">
        <v>0</v>
      </c>
      <c r="H8" s="192">
        <v>0</v>
      </c>
      <c r="I8" s="192">
        <v>0</v>
      </c>
      <c r="J8" s="192">
        <v>0</v>
      </c>
      <c r="K8" s="192">
        <v>0</v>
      </c>
      <c r="L8" s="192">
        <v>0</v>
      </c>
      <c r="M8" s="192">
        <v>0</v>
      </c>
      <c r="N8" s="192">
        <v>0</v>
      </c>
      <c r="O8" s="192">
        <v>0</v>
      </c>
      <c r="P8" s="192">
        <v>0</v>
      </c>
      <c r="Q8" s="192">
        <v>0</v>
      </c>
      <c r="R8" s="192"/>
      <c r="S8" s="192"/>
      <c r="T8" s="192">
        <v>0</v>
      </c>
      <c r="U8" s="192">
        <v>0</v>
      </c>
      <c r="V8" s="192">
        <v>0</v>
      </c>
      <c r="W8" s="192"/>
      <c r="X8" s="192">
        <v>0</v>
      </c>
      <c r="Y8" s="192">
        <v>0</v>
      </c>
      <c r="Z8" s="192">
        <v>0</v>
      </c>
      <c r="AA8" s="192">
        <v>0</v>
      </c>
      <c r="AB8" s="192">
        <v>0</v>
      </c>
      <c r="AC8" s="192">
        <v>0.2</v>
      </c>
      <c r="AD8" s="192">
        <v>0.14285714285714285</v>
      </c>
      <c r="AE8" s="192">
        <v>0</v>
      </c>
      <c r="AF8" s="192">
        <v>0</v>
      </c>
      <c r="AG8" s="193"/>
      <c r="AH8" s="194">
        <v>0</v>
      </c>
      <c r="AI8" s="195">
        <v>0.11018518518518516</v>
      </c>
      <c r="AJ8" s="342"/>
    </row>
    <row r="9" spans="1:36" ht="45" customHeight="1" x14ac:dyDescent="0.3">
      <c r="A9" s="237">
        <v>32361</v>
      </c>
      <c r="B9" s="244" t="str">
        <f>VLOOKUP(A9,SEGMENTOS!$A$1:$C$14,2,0)</f>
        <v>Clientes Onshore - Porte A</v>
      </c>
      <c r="C9" s="245">
        <v>44139</v>
      </c>
      <c r="D9" s="242">
        <v>0</v>
      </c>
      <c r="E9" s="242">
        <v>0</v>
      </c>
      <c r="F9" s="242">
        <v>0</v>
      </c>
      <c r="G9" s="242">
        <v>0</v>
      </c>
      <c r="H9" s="242">
        <v>0</v>
      </c>
      <c r="I9" s="242">
        <v>0</v>
      </c>
      <c r="J9" s="242">
        <v>0</v>
      </c>
      <c r="K9" s="242">
        <v>0</v>
      </c>
      <c r="L9" s="242">
        <v>0</v>
      </c>
      <c r="M9" s="242">
        <v>0</v>
      </c>
      <c r="N9" s="242">
        <v>0</v>
      </c>
      <c r="O9" s="242">
        <v>0</v>
      </c>
      <c r="P9" s="242"/>
      <c r="Q9" s="242"/>
      <c r="R9" s="242"/>
      <c r="S9" s="242"/>
      <c r="T9" s="242">
        <v>0</v>
      </c>
      <c r="U9" s="242">
        <v>0</v>
      </c>
      <c r="V9" s="242">
        <v>0</v>
      </c>
      <c r="W9" s="242"/>
      <c r="X9" s="242">
        <v>0</v>
      </c>
      <c r="Y9" s="242">
        <v>0</v>
      </c>
      <c r="Z9" s="242">
        <v>0</v>
      </c>
      <c r="AA9" s="242">
        <v>0</v>
      </c>
      <c r="AB9" s="242">
        <v>0</v>
      </c>
      <c r="AC9" s="242">
        <v>0</v>
      </c>
      <c r="AD9" s="242">
        <v>0</v>
      </c>
      <c r="AE9" s="242">
        <v>0</v>
      </c>
      <c r="AF9" s="242"/>
      <c r="AG9" s="253"/>
      <c r="AH9" s="259">
        <v>0</v>
      </c>
      <c r="AI9" s="243">
        <v>0</v>
      </c>
      <c r="AJ9" s="342"/>
    </row>
    <row r="10" spans="1:36" ht="45" customHeight="1" x14ac:dyDescent="0.3">
      <c r="A10" s="130">
        <v>32362</v>
      </c>
      <c r="B10" s="140" t="str">
        <f>VLOOKUP(A10,SEGMENTOS!$A$1:$C$14,2,0)</f>
        <v>Clientes Onshore - Porte B</v>
      </c>
      <c r="C10" s="141">
        <v>44139</v>
      </c>
      <c r="D10" s="190">
        <v>0</v>
      </c>
      <c r="E10" s="190">
        <v>0</v>
      </c>
      <c r="F10" s="190">
        <v>0</v>
      </c>
      <c r="G10" s="190">
        <v>0</v>
      </c>
      <c r="H10" s="190">
        <v>0</v>
      </c>
      <c r="I10" s="190">
        <v>0</v>
      </c>
      <c r="J10" s="190">
        <v>0</v>
      </c>
      <c r="K10" s="190">
        <v>0</v>
      </c>
      <c r="L10" s="190">
        <v>4.5454545454545456E-2</v>
      </c>
      <c r="M10" s="190">
        <v>0</v>
      </c>
      <c r="N10" s="190">
        <v>0</v>
      </c>
      <c r="O10" s="190">
        <v>0</v>
      </c>
      <c r="P10" s="190"/>
      <c r="Q10" s="190"/>
      <c r="R10" s="190"/>
      <c r="S10" s="190"/>
      <c r="T10" s="190">
        <v>0</v>
      </c>
      <c r="U10" s="190">
        <v>0</v>
      </c>
      <c r="V10" s="190">
        <v>0</v>
      </c>
      <c r="W10" s="190"/>
      <c r="X10" s="190">
        <v>0</v>
      </c>
      <c r="Y10" s="190">
        <v>0</v>
      </c>
      <c r="Z10" s="190">
        <v>0</v>
      </c>
      <c r="AA10" s="190">
        <v>0</v>
      </c>
      <c r="AB10" s="190">
        <v>0</v>
      </c>
      <c r="AC10" s="190">
        <v>0</v>
      </c>
      <c r="AD10" s="190">
        <v>0</v>
      </c>
      <c r="AE10" s="190">
        <v>0</v>
      </c>
      <c r="AF10" s="190"/>
      <c r="AG10" s="191"/>
      <c r="AH10" s="188">
        <v>1.7582484701712136E-3</v>
      </c>
      <c r="AI10" s="189">
        <v>0</v>
      </c>
      <c r="AJ10" s="342"/>
    </row>
    <row r="11" spans="1:36" ht="45" customHeight="1" thickBot="1" x14ac:dyDescent="0.35">
      <c r="A11" s="135">
        <v>32363</v>
      </c>
      <c r="B11" s="142" t="str">
        <f>VLOOKUP(A11,SEGMENTOS!$A$1:$C$14,2,0)</f>
        <v>Clientes Onshore - Porte C</v>
      </c>
      <c r="C11" s="143">
        <v>44139</v>
      </c>
      <c r="D11" s="192">
        <v>0</v>
      </c>
      <c r="E11" s="192">
        <v>0</v>
      </c>
      <c r="F11" s="192">
        <v>0</v>
      </c>
      <c r="G11" s="192">
        <v>0</v>
      </c>
      <c r="H11" s="192">
        <v>0</v>
      </c>
      <c r="I11" s="192">
        <v>0</v>
      </c>
      <c r="J11" s="192">
        <v>0</v>
      </c>
      <c r="K11" s="192">
        <v>0</v>
      </c>
      <c r="L11" s="192">
        <v>0</v>
      </c>
      <c r="M11" s="192">
        <v>0</v>
      </c>
      <c r="N11" s="192">
        <v>0</v>
      </c>
      <c r="O11" s="192">
        <v>0</v>
      </c>
      <c r="P11" s="192"/>
      <c r="Q11" s="192"/>
      <c r="R11" s="192"/>
      <c r="S11" s="192"/>
      <c r="T11" s="192">
        <v>0</v>
      </c>
      <c r="U11" s="192">
        <v>0</v>
      </c>
      <c r="V11" s="192">
        <v>0</v>
      </c>
      <c r="W11" s="192"/>
      <c r="X11" s="192">
        <v>0</v>
      </c>
      <c r="Y11" s="192">
        <v>0</v>
      </c>
      <c r="Z11" s="192">
        <v>0</v>
      </c>
      <c r="AA11" s="192">
        <v>0</v>
      </c>
      <c r="AB11" s="192">
        <v>0</v>
      </c>
      <c r="AC11" s="192">
        <v>0.23076923076923078</v>
      </c>
      <c r="AD11" s="192">
        <v>0.18181818181818182</v>
      </c>
      <c r="AE11" s="192">
        <v>0</v>
      </c>
      <c r="AF11" s="192"/>
      <c r="AG11" s="193"/>
      <c r="AH11" s="194">
        <v>0</v>
      </c>
      <c r="AI11" s="195">
        <v>0.1320901320901321</v>
      </c>
      <c r="AJ11" s="342"/>
    </row>
    <row r="12" spans="1:36" ht="45" customHeight="1" x14ac:dyDescent="0.3">
      <c r="A12" s="148">
        <v>32358</v>
      </c>
      <c r="B12" s="153" t="str">
        <f>VLOOKUP(A12,SEGMENTOS!$A$1:$C$14,2,0)</f>
        <v>Clientes Offshore - Porte A</v>
      </c>
      <c r="C12" s="154">
        <v>44139</v>
      </c>
      <c r="D12" s="186">
        <v>0</v>
      </c>
      <c r="E12" s="186">
        <v>0</v>
      </c>
      <c r="F12" s="186">
        <v>0</v>
      </c>
      <c r="G12" s="186">
        <v>0.125</v>
      </c>
      <c r="H12" s="186">
        <v>0.22222222222222221</v>
      </c>
      <c r="I12" s="186">
        <v>0.1111111111111111</v>
      </c>
      <c r="J12" s="186">
        <v>0.125</v>
      </c>
      <c r="K12" s="186">
        <v>0</v>
      </c>
      <c r="L12" s="186">
        <v>0.125</v>
      </c>
      <c r="M12" s="186">
        <v>0</v>
      </c>
      <c r="N12" s="186">
        <v>0</v>
      </c>
      <c r="O12" s="186">
        <v>0</v>
      </c>
      <c r="P12" s="186">
        <v>0</v>
      </c>
      <c r="Q12" s="186">
        <v>0</v>
      </c>
      <c r="R12" s="186"/>
      <c r="S12" s="186"/>
      <c r="T12" s="186">
        <v>0</v>
      </c>
      <c r="U12" s="186">
        <v>0</v>
      </c>
      <c r="V12" s="186">
        <v>0</v>
      </c>
      <c r="W12" s="186"/>
      <c r="X12" s="186">
        <v>0</v>
      </c>
      <c r="Y12" s="186">
        <v>0</v>
      </c>
      <c r="Z12" s="186">
        <v>0</v>
      </c>
      <c r="AA12" s="186">
        <v>0</v>
      </c>
      <c r="AB12" s="186">
        <v>0</v>
      </c>
      <c r="AC12" s="186">
        <v>0</v>
      </c>
      <c r="AD12" s="186">
        <v>0</v>
      </c>
      <c r="AE12" s="186">
        <v>0</v>
      </c>
      <c r="AF12" s="186">
        <v>0</v>
      </c>
      <c r="AG12" s="187"/>
      <c r="AH12" s="220">
        <v>2.7787845222407934E-2</v>
      </c>
      <c r="AI12" s="221">
        <v>0</v>
      </c>
      <c r="AJ12" s="342"/>
    </row>
    <row r="13" spans="1:36" ht="45" customHeight="1" x14ac:dyDescent="0.3">
      <c r="A13" s="130">
        <v>32359</v>
      </c>
      <c r="B13" s="140" t="str">
        <f>VLOOKUP(A13,SEGMENTOS!$A$1:$C$14,2,0)</f>
        <v>Clientes Offshore - Porte B</v>
      </c>
      <c r="C13" s="141">
        <v>44139</v>
      </c>
      <c r="D13" s="190">
        <v>0</v>
      </c>
      <c r="E13" s="190">
        <v>0</v>
      </c>
      <c r="F13" s="190">
        <v>0</v>
      </c>
      <c r="G13" s="190">
        <v>0</v>
      </c>
      <c r="H13" s="190">
        <v>0</v>
      </c>
      <c r="I13" s="190">
        <v>0</v>
      </c>
      <c r="J13" s="190">
        <v>0</v>
      </c>
      <c r="K13" s="190">
        <v>0</v>
      </c>
      <c r="L13" s="190">
        <v>0</v>
      </c>
      <c r="M13" s="190">
        <v>0</v>
      </c>
      <c r="N13" s="190">
        <v>0</v>
      </c>
      <c r="O13" s="190">
        <v>0</v>
      </c>
      <c r="P13" s="190">
        <v>0</v>
      </c>
      <c r="Q13" s="190">
        <v>0</v>
      </c>
      <c r="R13" s="190"/>
      <c r="S13" s="190"/>
      <c r="T13" s="190">
        <v>0</v>
      </c>
      <c r="U13" s="190">
        <v>0</v>
      </c>
      <c r="V13" s="190">
        <v>0</v>
      </c>
      <c r="W13" s="190"/>
      <c r="X13" s="190">
        <v>0</v>
      </c>
      <c r="Y13" s="190">
        <v>0</v>
      </c>
      <c r="Z13" s="190">
        <v>0</v>
      </c>
      <c r="AA13" s="190">
        <v>0</v>
      </c>
      <c r="AB13" s="190">
        <v>0</v>
      </c>
      <c r="AC13" s="190">
        <v>0</v>
      </c>
      <c r="AD13" s="190">
        <v>0</v>
      </c>
      <c r="AE13" s="190">
        <v>0</v>
      </c>
      <c r="AF13" s="190">
        <v>0</v>
      </c>
      <c r="AG13" s="191"/>
      <c r="AH13" s="188">
        <v>0</v>
      </c>
      <c r="AI13" s="189">
        <v>0</v>
      </c>
      <c r="AJ13" s="342"/>
    </row>
    <row r="14" spans="1:36" ht="45" customHeight="1" thickBot="1" x14ac:dyDescent="0.35">
      <c r="A14" s="135">
        <v>32360</v>
      </c>
      <c r="B14" s="142" t="str">
        <f>VLOOKUP(A14,SEGMENTOS!$A$1:$C$14,2,0)</f>
        <v>Clientes Offshore - Porte C</v>
      </c>
      <c r="C14" s="143">
        <v>44139</v>
      </c>
      <c r="D14" s="192">
        <v>0</v>
      </c>
      <c r="E14" s="192">
        <v>0</v>
      </c>
      <c r="F14" s="192">
        <v>0</v>
      </c>
      <c r="G14" s="192">
        <v>0</v>
      </c>
      <c r="H14" s="192">
        <v>0</v>
      </c>
      <c r="I14" s="192">
        <v>0</v>
      </c>
      <c r="J14" s="192">
        <v>0</v>
      </c>
      <c r="K14" s="192">
        <v>0</v>
      </c>
      <c r="L14" s="192">
        <v>0</v>
      </c>
      <c r="M14" s="192">
        <v>0</v>
      </c>
      <c r="N14" s="192">
        <v>0</v>
      </c>
      <c r="O14" s="192">
        <v>0</v>
      </c>
      <c r="P14" s="192">
        <v>0</v>
      </c>
      <c r="Q14" s="192">
        <v>0</v>
      </c>
      <c r="R14" s="192"/>
      <c r="S14" s="192"/>
      <c r="T14" s="192">
        <v>0</v>
      </c>
      <c r="U14" s="192">
        <v>0</v>
      </c>
      <c r="V14" s="192">
        <v>0</v>
      </c>
      <c r="W14" s="192"/>
      <c r="X14" s="192">
        <v>0</v>
      </c>
      <c r="Y14" s="192">
        <v>0</v>
      </c>
      <c r="Z14" s="192">
        <v>0</v>
      </c>
      <c r="AA14" s="192">
        <v>0</v>
      </c>
      <c r="AB14" s="192">
        <v>0</v>
      </c>
      <c r="AC14" s="192">
        <v>0</v>
      </c>
      <c r="AD14" s="192">
        <v>0</v>
      </c>
      <c r="AE14" s="192">
        <v>0</v>
      </c>
      <c r="AF14" s="192">
        <v>0</v>
      </c>
      <c r="AG14" s="193"/>
      <c r="AH14" s="194">
        <v>0</v>
      </c>
      <c r="AI14" s="195">
        <v>0</v>
      </c>
      <c r="AJ14" s="342"/>
    </row>
  </sheetData>
  <autoFilter ref="A1:C14" xr:uid="{00000000-0009-0000-0000-000008000000}"/>
  <conditionalFormatting sqref="A2:AI14">
    <cfRule type="containsBlanks" dxfId="20" priority="1">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8547C-F79F-4C53-ABE5-F60547191099}">
  <dimension ref="A1:Y16"/>
  <sheetViews>
    <sheetView windowProtection="1" showGridLines="0" zoomScale="70" zoomScaleNormal="70" workbookViewId="0">
      <pane xSplit="3" ySplit="3" topLeftCell="D4" activePane="bottomRight" state="frozen"/>
      <selection activeCell="D4" sqref="D4"/>
      <selection pane="topRight" activeCell="D4" sqref="D4"/>
      <selection pane="bottomLeft" activeCell="D4" sqref="D4"/>
      <selection pane="bottomRight" activeCell="D4" sqref="D4"/>
    </sheetView>
  </sheetViews>
  <sheetFormatPr defaultColWidth="8.88671875" defaultRowHeight="15.6" x14ac:dyDescent="0.3"/>
  <cols>
    <col min="1" max="1" width="12.6640625" style="12" customWidth="1"/>
    <col min="2" max="2" width="60.6640625" style="12" customWidth="1"/>
    <col min="3" max="23" width="15.6640625" style="12" customWidth="1"/>
    <col min="24" max="24" width="15.6640625" style="341" customWidth="1"/>
    <col min="25" max="25" width="8.88671875" style="1"/>
    <col min="26" max="16384" width="8.88671875" style="12"/>
  </cols>
  <sheetData>
    <row r="1" spans="1:25" s="10" customFormat="1" ht="45" customHeight="1" x14ac:dyDescent="0.3">
      <c r="A1" s="262" t="s">
        <v>30</v>
      </c>
      <c r="B1" s="263" t="s">
        <v>42</v>
      </c>
      <c r="C1" s="297" t="s">
        <v>31</v>
      </c>
      <c r="D1" s="293" t="s">
        <v>73</v>
      </c>
      <c r="E1" s="264" t="s">
        <v>73</v>
      </c>
      <c r="F1" s="264" t="s">
        <v>73</v>
      </c>
      <c r="G1" s="264" t="s">
        <v>73</v>
      </c>
      <c r="H1" s="294" t="s">
        <v>73</v>
      </c>
      <c r="I1" s="291" t="s">
        <v>73</v>
      </c>
      <c r="J1" s="265" t="s">
        <v>73</v>
      </c>
      <c r="K1" s="265" t="s">
        <v>73</v>
      </c>
      <c r="L1" s="265" t="s">
        <v>73</v>
      </c>
      <c r="M1" s="268" t="s">
        <v>73</v>
      </c>
      <c r="N1" s="287" t="s">
        <v>73</v>
      </c>
      <c r="O1" s="266" t="s">
        <v>73</v>
      </c>
      <c r="P1" s="266" t="s">
        <v>73</v>
      </c>
      <c r="Q1" s="266" t="s">
        <v>73</v>
      </c>
      <c r="R1" s="288" t="s">
        <v>73</v>
      </c>
      <c r="S1" s="281" t="s">
        <v>73</v>
      </c>
      <c r="T1" s="267" t="s">
        <v>73</v>
      </c>
      <c r="U1" s="267" t="s">
        <v>73</v>
      </c>
      <c r="V1" s="267" t="s">
        <v>73</v>
      </c>
      <c r="W1" s="282" t="s">
        <v>73</v>
      </c>
      <c r="X1" s="333" t="s">
        <v>73</v>
      </c>
      <c r="Y1" s="1"/>
    </row>
    <row r="2" spans="1:25" s="10" customFormat="1" ht="60" customHeight="1" x14ac:dyDescent="0.3">
      <c r="A2" s="269" t="s">
        <v>28</v>
      </c>
      <c r="B2" s="270" t="s">
        <v>28</v>
      </c>
      <c r="C2" s="298" t="s">
        <v>28</v>
      </c>
      <c r="D2" s="295" t="s">
        <v>37</v>
      </c>
      <c r="E2" s="271" t="s">
        <v>37</v>
      </c>
      <c r="F2" s="271" t="s">
        <v>37</v>
      </c>
      <c r="G2" s="271" t="s">
        <v>37</v>
      </c>
      <c r="H2" s="296" t="s">
        <v>37</v>
      </c>
      <c r="I2" s="292" t="s">
        <v>74</v>
      </c>
      <c r="J2" s="272" t="s">
        <v>74</v>
      </c>
      <c r="K2" s="272" t="s">
        <v>74</v>
      </c>
      <c r="L2" s="272" t="s">
        <v>74</v>
      </c>
      <c r="M2" s="275" t="s">
        <v>74</v>
      </c>
      <c r="N2" s="289" t="s">
        <v>75</v>
      </c>
      <c r="O2" s="273" t="s">
        <v>75</v>
      </c>
      <c r="P2" s="273" t="s">
        <v>75</v>
      </c>
      <c r="Q2" s="273" t="s">
        <v>75</v>
      </c>
      <c r="R2" s="290" t="s">
        <v>75</v>
      </c>
      <c r="S2" s="283" t="s">
        <v>32</v>
      </c>
      <c r="T2" s="274" t="s">
        <v>32</v>
      </c>
      <c r="U2" s="274" t="s">
        <v>32</v>
      </c>
      <c r="V2" s="274" t="s">
        <v>32</v>
      </c>
      <c r="W2" s="284" t="s">
        <v>32</v>
      </c>
      <c r="X2" s="334" t="s">
        <v>29</v>
      </c>
      <c r="Y2" s="1"/>
    </row>
    <row r="3" spans="1:25" s="10" customFormat="1" ht="45" customHeight="1" thickBot="1" x14ac:dyDescent="0.35">
      <c r="A3" s="276" t="s">
        <v>28</v>
      </c>
      <c r="B3" s="277" t="s">
        <v>28</v>
      </c>
      <c r="C3" s="299" t="s">
        <v>28</v>
      </c>
      <c r="D3" s="285" t="s">
        <v>54</v>
      </c>
      <c r="E3" s="278" t="s">
        <v>55</v>
      </c>
      <c r="F3" s="279" t="s">
        <v>76</v>
      </c>
      <c r="G3" s="280" t="s">
        <v>77</v>
      </c>
      <c r="H3" s="286" t="s">
        <v>56</v>
      </c>
      <c r="I3" s="285" t="s">
        <v>78</v>
      </c>
      <c r="J3" s="278" t="s">
        <v>79</v>
      </c>
      <c r="K3" s="279" t="s">
        <v>80</v>
      </c>
      <c r="L3" s="280" t="s">
        <v>81</v>
      </c>
      <c r="M3" s="286" t="s">
        <v>82</v>
      </c>
      <c r="N3" s="285" t="s">
        <v>33</v>
      </c>
      <c r="O3" s="278" t="s">
        <v>34</v>
      </c>
      <c r="P3" s="279" t="s">
        <v>83</v>
      </c>
      <c r="Q3" s="280" t="s">
        <v>35</v>
      </c>
      <c r="R3" s="286" t="s">
        <v>84</v>
      </c>
      <c r="S3" s="285" t="s">
        <v>85</v>
      </c>
      <c r="T3" s="278" t="s">
        <v>86</v>
      </c>
      <c r="U3" s="279" t="s">
        <v>87</v>
      </c>
      <c r="V3" s="280" t="s">
        <v>88</v>
      </c>
      <c r="W3" s="286" t="s">
        <v>89</v>
      </c>
      <c r="X3" s="335" t="s">
        <v>29</v>
      </c>
      <c r="Y3" s="1"/>
    </row>
    <row r="4" spans="1:25" s="11" customFormat="1" ht="34.950000000000003" customHeight="1" thickBot="1" x14ac:dyDescent="0.35">
      <c r="A4" s="305">
        <v>2900</v>
      </c>
      <c r="B4" s="306" t="s">
        <v>38</v>
      </c>
      <c r="C4" s="307">
        <v>45957</v>
      </c>
      <c r="D4" s="311"/>
      <c r="E4" s="312"/>
      <c r="F4" s="312"/>
      <c r="G4" s="312"/>
      <c r="H4" s="313"/>
      <c r="I4" s="314"/>
      <c r="J4" s="312"/>
      <c r="K4" s="312"/>
      <c r="L4" s="312"/>
      <c r="M4" s="315"/>
      <c r="N4" s="314"/>
      <c r="O4" s="312"/>
      <c r="P4" s="312"/>
      <c r="Q4" s="312"/>
      <c r="R4" s="315"/>
      <c r="S4" s="314">
        <v>0.43</v>
      </c>
      <c r="T4" s="312">
        <v>0.28999999999999998</v>
      </c>
      <c r="U4" s="312">
        <v>0.16</v>
      </c>
      <c r="V4" s="312">
        <v>0.08</v>
      </c>
      <c r="W4" s="315">
        <v>0.05</v>
      </c>
      <c r="X4" s="336">
        <v>0.57999999999999996</v>
      </c>
      <c r="Y4" s="342"/>
    </row>
    <row r="5" spans="1:25" s="11" customFormat="1" ht="34.950000000000003" customHeight="1" thickBot="1" x14ac:dyDescent="0.35">
      <c r="A5" s="224">
        <v>32351</v>
      </c>
      <c r="B5" s="308" t="s">
        <v>135</v>
      </c>
      <c r="C5" s="309">
        <v>45957</v>
      </c>
      <c r="D5" s="316">
        <v>0.60317460317460314</v>
      </c>
      <c r="E5" s="317">
        <v>0.34920634920634919</v>
      </c>
      <c r="F5" s="317">
        <v>4.7619047619047616E-2</v>
      </c>
      <c r="G5" s="317">
        <v>0</v>
      </c>
      <c r="H5" s="318">
        <v>0</v>
      </c>
      <c r="I5" s="319">
        <v>0.47619047619047616</v>
      </c>
      <c r="J5" s="317">
        <v>0.34920634920634919</v>
      </c>
      <c r="K5" s="317">
        <v>0.15873015873015872</v>
      </c>
      <c r="L5" s="317">
        <v>1.5873015873015872E-2</v>
      </c>
      <c r="M5" s="320">
        <v>0</v>
      </c>
      <c r="N5" s="319">
        <v>0.68253968253968256</v>
      </c>
      <c r="O5" s="317">
        <v>0.2857142857142857</v>
      </c>
      <c r="P5" s="317">
        <v>1.5873015873015872E-2</v>
      </c>
      <c r="Q5" s="317">
        <v>1.5873015873015872E-2</v>
      </c>
      <c r="R5" s="320">
        <v>0</v>
      </c>
      <c r="S5" s="319">
        <v>0.61904761904761907</v>
      </c>
      <c r="T5" s="317">
        <v>0.33333333333333331</v>
      </c>
      <c r="U5" s="317">
        <v>4.7619047619047616E-2</v>
      </c>
      <c r="V5" s="317">
        <v>0</v>
      </c>
      <c r="W5" s="320">
        <v>0</v>
      </c>
      <c r="X5" s="337">
        <v>0.95238095238095233</v>
      </c>
      <c r="Y5" s="342"/>
    </row>
    <row r="6" spans="1:25" s="11" customFormat="1" ht="34.950000000000003" customHeight="1" x14ac:dyDescent="0.3">
      <c r="A6" s="237">
        <v>32354</v>
      </c>
      <c r="B6" s="310" t="s">
        <v>67</v>
      </c>
      <c r="C6" s="302">
        <v>45957</v>
      </c>
      <c r="D6" s="321">
        <v>0.58333333333333337</v>
      </c>
      <c r="E6" s="322">
        <v>0.3611111111111111</v>
      </c>
      <c r="F6" s="322">
        <v>5.5555555555555552E-2</v>
      </c>
      <c r="G6" s="322">
        <v>0</v>
      </c>
      <c r="H6" s="323">
        <v>0</v>
      </c>
      <c r="I6" s="324">
        <v>0.41666666666666669</v>
      </c>
      <c r="J6" s="322">
        <v>0.3888888888888889</v>
      </c>
      <c r="K6" s="322">
        <v>0.16666666666666666</v>
      </c>
      <c r="L6" s="322">
        <v>2.7777777777777776E-2</v>
      </c>
      <c r="M6" s="323">
        <v>0</v>
      </c>
      <c r="N6" s="324">
        <v>0.61111111111111116</v>
      </c>
      <c r="O6" s="322">
        <v>0.3611111111111111</v>
      </c>
      <c r="P6" s="322">
        <v>0</v>
      </c>
      <c r="Q6" s="322">
        <v>2.7777777777777776E-2</v>
      </c>
      <c r="R6" s="323">
        <v>0</v>
      </c>
      <c r="S6" s="324">
        <v>0.52777777777777779</v>
      </c>
      <c r="T6" s="322">
        <v>0.41666666666666669</v>
      </c>
      <c r="U6" s="322">
        <v>5.5555555555555552E-2</v>
      </c>
      <c r="V6" s="322">
        <v>0</v>
      </c>
      <c r="W6" s="323">
        <v>0</v>
      </c>
      <c r="X6" s="338">
        <v>0.94444444444444442</v>
      </c>
      <c r="Y6" s="342"/>
    </row>
    <row r="7" spans="1:25" s="11" customFormat="1" ht="34.950000000000003" customHeight="1" thickBot="1" x14ac:dyDescent="0.35">
      <c r="A7" s="135">
        <v>32353</v>
      </c>
      <c r="B7" s="301" t="s">
        <v>68</v>
      </c>
      <c r="C7" s="304">
        <v>45957</v>
      </c>
      <c r="D7" s="325">
        <v>0.62962962962962965</v>
      </c>
      <c r="E7" s="326">
        <v>0.33333333333333331</v>
      </c>
      <c r="F7" s="326">
        <v>3.7037037037037035E-2</v>
      </c>
      <c r="G7" s="326">
        <v>0</v>
      </c>
      <c r="H7" s="327">
        <v>0</v>
      </c>
      <c r="I7" s="328">
        <v>0.55555555555555558</v>
      </c>
      <c r="J7" s="326">
        <v>0.29629629629629628</v>
      </c>
      <c r="K7" s="326">
        <v>0.14814814814814814</v>
      </c>
      <c r="L7" s="326">
        <v>0</v>
      </c>
      <c r="M7" s="327">
        <v>0</v>
      </c>
      <c r="N7" s="328">
        <v>0.77777777777777779</v>
      </c>
      <c r="O7" s="326">
        <v>0.18518518518518517</v>
      </c>
      <c r="P7" s="326">
        <v>3.7037037037037035E-2</v>
      </c>
      <c r="Q7" s="326">
        <v>0</v>
      </c>
      <c r="R7" s="327">
        <v>0</v>
      </c>
      <c r="S7" s="328">
        <v>0.7407407407407407</v>
      </c>
      <c r="T7" s="326">
        <v>0.22222222222222221</v>
      </c>
      <c r="U7" s="326">
        <v>3.7037037037037035E-2</v>
      </c>
      <c r="V7" s="326">
        <v>0</v>
      </c>
      <c r="W7" s="327">
        <v>0</v>
      </c>
      <c r="X7" s="339">
        <v>0.96296296296296291</v>
      </c>
      <c r="Y7" s="342"/>
    </row>
    <row r="8" spans="1:25" s="11" customFormat="1" ht="34.950000000000003" customHeight="1" x14ac:dyDescent="0.3">
      <c r="A8" s="237">
        <v>32355</v>
      </c>
      <c r="B8" s="310" t="s">
        <v>132</v>
      </c>
      <c r="C8" s="302">
        <v>45957</v>
      </c>
      <c r="D8" s="321">
        <v>0.58823529411764708</v>
      </c>
      <c r="E8" s="322">
        <v>0.41176470588235292</v>
      </c>
      <c r="F8" s="322">
        <v>0</v>
      </c>
      <c r="G8" s="322">
        <v>0</v>
      </c>
      <c r="H8" s="323">
        <v>0</v>
      </c>
      <c r="I8" s="324">
        <v>0.52941176470588236</v>
      </c>
      <c r="J8" s="322">
        <v>0.29411764705882354</v>
      </c>
      <c r="K8" s="322">
        <v>0.11764705882352941</v>
      </c>
      <c r="L8" s="322">
        <v>5.8823529411764705E-2</v>
      </c>
      <c r="M8" s="323">
        <v>0</v>
      </c>
      <c r="N8" s="324">
        <v>0.70588235294117652</v>
      </c>
      <c r="O8" s="322">
        <v>0.23529411764705882</v>
      </c>
      <c r="P8" s="322">
        <v>0</v>
      </c>
      <c r="Q8" s="322">
        <v>5.8823529411764705E-2</v>
      </c>
      <c r="R8" s="323">
        <v>0</v>
      </c>
      <c r="S8" s="324">
        <v>0.58823529411764708</v>
      </c>
      <c r="T8" s="322">
        <v>0.35294117647058826</v>
      </c>
      <c r="U8" s="322">
        <v>5.8823529411764705E-2</v>
      </c>
      <c r="V8" s="322">
        <v>0</v>
      </c>
      <c r="W8" s="323">
        <v>0</v>
      </c>
      <c r="X8" s="338">
        <v>0.94117647058823528</v>
      </c>
      <c r="Y8" s="342"/>
    </row>
    <row r="9" spans="1:25" s="11" customFormat="1" ht="34.950000000000003" customHeight="1" x14ac:dyDescent="0.3">
      <c r="A9" s="130">
        <v>32356</v>
      </c>
      <c r="B9" s="300" t="s">
        <v>133</v>
      </c>
      <c r="C9" s="303">
        <v>45957</v>
      </c>
      <c r="D9" s="329">
        <v>0.62068965517241381</v>
      </c>
      <c r="E9" s="330">
        <v>0.31034482758620691</v>
      </c>
      <c r="F9" s="330">
        <v>6.8965517241379309E-2</v>
      </c>
      <c r="G9" s="330">
        <v>0</v>
      </c>
      <c r="H9" s="331">
        <v>0</v>
      </c>
      <c r="I9" s="332">
        <v>0.51724137931034486</v>
      </c>
      <c r="J9" s="330">
        <v>0.31034482758620691</v>
      </c>
      <c r="K9" s="330">
        <v>0.17241379310344829</v>
      </c>
      <c r="L9" s="330">
        <v>0</v>
      </c>
      <c r="M9" s="331">
        <v>0</v>
      </c>
      <c r="N9" s="332">
        <v>0.75862068965517238</v>
      </c>
      <c r="O9" s="330">
        <v>0.2413793103448276</v>
      </c>
      <c r="P9" s="330">
        <v>0</v>
      </c>
      <c r="Q9" s="330">
        <v>0</v>
      </c>
      <c r="R9" s="331">
        <v>0</v>
      </c>
      <c r="S9" s="332">
        <v>0.68965517241379315</v>
      </c>
      <c r="T9" s="330">
        <v>0.27586206896551724</v>
      </c>
      <c r="U9" s="330">
        <v>3.4482758620689655E-2</v>
      </c>
      <c r="V9" s="330">
        <v>0</v>
      </c>
      <c r="W9" s="331">
        <v>0</v>
      </c>
      <c r="X9" s="340">
        <v>0.96551724137931039</v>
      </c>
      <c r="Y9" s="342"/>
    </row>
    <row r="10" spans="1:25" s="11" customFormat="1" ht="34.950000000000003" customHeight="1" thickBot="1" x14ac:dyDescent="0.35">
      <c r="A10" s="135">
        <v>32357</v>
      </c>
      <c r="B10" s="301" t="s">
        <v>134</v>
      </c>
      <c r="C10" s="304">
        <v>45957</v>
      </c>
      <c r="D10" s="325">
        <v>0.58823529411764708</v>
      </c>
      <c r="E10" s="326">
        <v>0.35294117647058826</v>
      </c>
      <c r="F10" s="326">
        <v>5.8823529411764705E-2</v>
      </c>
      <c r="G10" s="326">
        <v>0</v>
      </c>
      <c r="H10" s="327">
        <v>0</v>
      </c>
      <c r="I10" s="328">
        <v>0.35294117647058826</v>
      </c>
      <c r="J10" s="326">
        <v>0.47058823529411764</v>
      </c>
      <c r="K10" s="326">
        <v>0.17647058823529413</v>
      </c>
      <c r="L10" s="326">
        <v>0</v>
      </c>
      <c r="M10" s="327">
        <v>0</v>
      </c>
      <c r="N10" s="328">
        <v>0.52941176470588236</v>
      </c>
      <c r="O10" s="326">
        <v>0.41176470588235292</v>
      </c>
      <c r="P10" s="326">
        <v>5.8823529411764705E-2</v>
      </c>
      <c r="Q10" s="326">
        <v>0</v>
      </c>
      <c r="R10" s="327">
        <v>0</v>
      </c>
      <c r="S10" s="328">
        <v>0.52941176470588236</v>
      </c>
      <c r="T10" s="326">
        <v>0.41176470588235292</v>
      </c>
      <c r="U10" s="326">
        <v>5.8823529411764705E-2</v>
      </c>
      <c r="V10" s="326">
        <v>0</v>
      </c>
      <c r="W10" s="327">
        <v>0</v>
      </c>
      <c r="X10" s="339">
        <v>0.94117647058823528</v>
      </c>
      <c r="Y10" s="342"/>
    </row>
    <row r="11" spans="1:25" s="11" customFormat="1" ht="34.950000000000003" customHeight="1" x14ac:dyDescent="0.3">
      <c r="A11" s="237">
        <v>32361</v>
      </c>
      <c r="B11" s="310" t="s">
        <v>126</v>
      </c>
      <c r="C11" s="302">
        <v>45957</v>
      </c>
      <c r="D11" s="321">
        <v>0.5</v>
      </c>
      <c r="E11" s="322">
        <v>0.5</v>
      </c>
      <c r="F11" s="322">
        <v>0</v>
      </c>
      <c r="G11" s="322">
        <v>0</v>
      </c>
      <c r="H11" s="323">
        <v>0</v>
      </c>
      <c r="I11" s="324">
        <v>0.4</v>
      </c>
      <c r="J11" s="322">
        <v>0.4</v>
      </c>
      <c r="K11" s="322">
        <v>0.1</v>
      </c>
      <c r="L11" s="322">
        <v>0.1</v>
      </c>
      <c r="M11" s="323">
        <v>0</v>
      </c>
      <c r="N11" s="324">
        <v>0.7</v>
      </c>
      <c r="O11" s="322">
        <v>0.2</v>
      </c>
      <c r="P11" s="322">
        <v>0</v>
      </c>
      <c r="Q11" s="322">
        <v>0.1</v>
      </c>
      <c r="R11" s="323">
        <v>0</v>
      </c>
      <c r="S11" s="324">
        <v>0.5</v>
      </c>
      <c r="T11" s="322">
        <v>0.4</v>
      </c>
      <c r="U11" s="322">
        <v>0.1</v>
      </c>
      <c r="V11" s="322">
        <v>0</v>
      </c>
      <c r="W11" s="323">
        <v>0</v>
      </c>
      <c r="X11" s="338">
        <v>0.9</v>
      </c>
      <c r="Y11" s="342"/>
    </row>
    <row r="12" spans="1:25" s="11" customFormat="1" ht="34.950000000000003" customHeight="1" x14ac:dyDescent="0.3">
      <c r="A12" s="130">
        <v>32362</v>
      </c>
      <c r="B12" s="300" t="s">
        <v>127</v>
      </c>
      <c r="C12" s="303">
        <v>45957</v>
      </c>
      <c r="D12" s="329">
        <v>0.66666666666666663</v>
      </c>
      <c r="E12" s="330">
        <v>0.2</v>
      </c>
      <c r="F12" s="330">
        <v>0.13333333333333333</v>
      </c>
      <c r="G12" s="330">
        <v>0</v>
      </c>
      <c r="H12" s="331">
        <v>0</v>
      </c>
      <c r="I12" s="332">
        <v>0.46666666666666667</v>
      </c>
      <c r="J12" s="330">
        <v>0.4</v>
      </c>
      <c r="K12" s="330">
        <v>0.13333333333333333</v>
      </c>
      <c r="L12" s="330">
        <v>0</v>
      </c>
      <c r="M12" s="331">
        <v>0</v>
      </c>
      <c r="N12" s="332">
        <v>0.73333333333333328</v>
      </c>
      <c r="O12" s="330">
        <v>0.26666666666666666</v>
      </c>
      <c r="P12" s="330">
        <v>0</v>
      </c>
      <c r="Q12" s="330">
        <v>0</v>
      </c>
      <c r="R12" s="331">
        <v>0</v>
      </c>
      <c r="S12" s="332">
        <v>0.66666666666666663</v>
      </c>
      <c r="T12" s="330">
        <v>0.26666666666666666</v>
      </c>
      <c r="U12" s="330">
        <v>6.6666666666666666E-2</v>
      </c>
      <c r="V12" s="330">
        <v>0</v>
      </c>
      <c r="W12" s="331">
        <v>0</v>
      </c>
      <c r="X12" s="340">
        <v>0.93333333333333335</v>
      </c>
      <c r="Y12" s="342"/>
    </row>
    <row r="13" spans="1:25" s="11" customFormat="1" ht="34.950000000000003" customHeight="1" thickBot="1" x14ac:dyDescent="0.35">
      <c r="A13" s="135">
        <v>32363</v>
      </c>
      <c r="B13" s="301" t="s">
        <v>128</v>
      </c>
      <c r="C13" s="304">
        <v>45957</v>
      </c>
      <c r="D13" s="325">
        <v>0.54545454545454541</v>
      </c>
      <c r="E13" s="326">
        <v>0.45454545454545453</v>
      </c>
      <c r="F13" s="326">
        <v>0</v>
      </c>
      <c r="G13" s="326">
        <v>0</v>
      </c>
      <c r="H13" s="327">
        <v>0</v>
      </c>
      <c r="I13" s="328">
        <v>0.36363636363636365</v>
      </c>
      <c r="J13" s="326">
        <v>0.36363636363636365</v>
      </c>
      <c r="K13" s="326">
        <v>0.27272727272727271</v>
      </c>
      <c r="L13" s="326">
        <v>0</v>
      </c>
      <c r="M13" s="327">
        <v>0</v>
      </c>
      <c r="N13" s="328">
        <v>0.36363636363636365</v>
      </c>
      <c r="O13" s="326">
        <v>0.63636363636363635</v>
      </c>
      <c r="P13" s="326">
        <v>0</v>
      </c>
      <c r="Q13" s="326">
        <v>0</v>
      </c>
      <c r="R13" s="327">
        <v>0</v>
      </c>
      <c r="S13" s="328">
        <v>0.36363636363636365</v>
      </c>
      <c r="T13" s="326">
        <v>0.63636363636363635</v>
      </c>
      <c r="U13" s="326">
        <v>0</v>
      </c>
      <c r="V13" s="326">
        <v>0</v>
      </c>
      <c r="W13" s="327">
        <v>0</v>
      </c>
      <c r="X13" s="339">
        <v>1</v>
      </c>
      <c r="Y13" s="342"/>
    </row>
    <row r="14" spans="1:25" s="11" customFormat="1" ht="34.950000000000003" customHeight="1" x14ac:dyDescent="0.3">
      <c r="A14" s="237">
        <v>32358</v>
      </c>
      <c r="B14" s="310" t="s">
        <v>129</v>
      </c>
      <c r="C14" s="302">
        <v>45957</v>
      </c>
      <c r="D14" s="321">
        <v>0.7142857142857143</v>
      </c>
      <c r="E14" s="322">
        <v>0.2857142857142857</v>
      </c>
      <c r="F14" s="322">
        <v>0</v>
      </c>
      <c r="G14" s="322">
        <v>0</v>
      </c>
      <c r="H14" s="323">
        <v>0</v>
      </c>
      <c r="I14" s="324">
        <v>0.7142857142857143</v>
      </c>
      <c r="J14" s="322">
        <v>0.14285714285714285</v>
      </c>
      <c r="K14" s="322">
        <v>0.14285714285714285</v>
      </c>
      <c r="L14" s="322">
        <v>0</v>
      </c>
      <c r="M14" s="323">
        <v>0</v>
      </c>
      <c r="N14" s="324">
        <v>0.7142857142857143</v>
      </c>
      <c r="O14" s="322">
        <v>0.2857142857142857</v>
      </c>
      <c r="P14" s="322">
        <v>0</v>
      </c>
      <c r="Q14" s="322">
        <v>0</v>
      </c>
      <c r="R14" s="323">
        <v>0</v>
      </c>
      <c r="S14" s="324">
        <v>0.7142857142857143</v>
      </c>
      <c r="T14" s="322">
        <v>0.2857142857142857</v>
      </c>
      <c r="U14" s="322">
        <v>0</v>
      </c>
      <c r="V14" s="322">
        <v>0</v>
      </c>
      <c r="W14" s="323">
        <v>0</v>
      </c>
      <c r="X14" s="338">
        <v>1</v>
      </c>
      <c r="Y14" s="342"/>
    </row>
    <row r="15" spans="1:25" s="11" customFormat="1" ht="34.950000000000003" customHeight="1" x14ac:dyDescent="0.3">
      <c r="A15" s="130">
        <v>32359</v>
      </c>
      <c r="B15" s="300" t="s">
        <v>130</v>
      </c>
      <c r="C15" s="303">
        <v>45957</v>
      </c>
      <c r="D15" s="329">
        <v>0.5714285714285714</v>
      </c>
      <c r="E15" s="330">
        <v>0.42857142857142855</v>
      </c>
      <c r="F15" s="330">
        <v>0</v>
      </c>
      <c r="G15" s="330">
        <v>0</v>
      </c>
      <c r="H15" s="331">
        <v>0</v>
      </c>
      <c r="I15" s="332">
        <v>0.5714285714285714</v>
      </c>
      <c r="J15" s="330">
        <v>0.21428571428571427</v>
      </c>
      <c r="K15" s="330">
        <v>0.21428571428571427</v>
      </c>
      <c r="L15" s="330">
        <v>0</v>
      </c>
      <c r="M15" s="331">
        <v>0</v>
      </c>
      <c r="N15" s="332">
        <v>0.7857142857142857</v>
      </c>
      <c r="O15" s="330">
        <v>0.21428571428571427</v>
      </c>
      <c r="P15" s="330">
        <v>0</v>
      </c>
      <c r="Q15" s="330">
        <v>0</v>
      </c>
      <c r="R15" s="331">
        <v>0</v>
      </c>
      <c r="S15" s="332">
        <v>0.7142857142857143</v>
      </c>
      <c r="T15" s="330">
        <v>0.2857142857142857</v>
      </c>
      <c r="U15" s="330">
        <v>0</v>
      </c>
      <c r="V15" s="330">
        <v>0</v>
      </c>
      <c r="W15" s="331">
        <v>0</v>
      </c>
      <c r="X15" s="340">
        <v>1</v>
      </c>
      <c r="Y15" s="342"/>
    </row>
    <row r="16" spans="1:25" s="11" customFormat="1" ht="34.950000000000003" customHeight="1" thickBot="1" x14ac:dyDescent="0.35">
      <c r="A16" s="135">
        <v>32360</v>
      </c>
      <c r="B16" s="301" t="s">
        <v>131</v>
      </c>
      <c r="C16" s="304">
        <v>45957</v>
      </c>
      <c r="D16" s="325">
        <v>0.66666666666666663</v>
      </c>
      <c r="E16" s="326">
        <v>0.16666666666666666</v>
      </c>
      <c r="F16" s="326">
        <v>0.16666666666666666</v>
      </c>
      <c r="G16" s="326">
        <v>0</v>
      </c>
      <c r="H16" s="327">
        <v>0</v>
      </c>
      <c r="I16" s="328">
        <v>0.33333333333333331</v>
      </c>
      <c r="J16" s="326">
        <v>0.66666666666666663</v>
      </c>
      <c r="K16" s="326">
        <v>0</v>
      </c>
      <c r="L16" s="326">
        <v>0</v>
      </c>
      <c r="M16" s="327">
        <v>0</v>
      </c>
      <c r="N16" s="328">
        <v>0.83333333333333337</v>
      </c>
      <c r="O16" s="326">
        <v>0</v>
      </c>
      <c r="P16" s="326">
        <v>0.16666666666666666</v>
      </c>
      <c r="Q16" s="326">
        <v>0</v>
      </c>
      <c r="R16" s="327">
        <v>0</v>
      </c>
      <c r="S16" s="328">
        <v>0.83333333333333337</v>
      </c>
      <c r="T16" s="326">
        <v>0</v>
      </c>
      <c r="U16" s="326">
        <v>0.16666666666666666</v>
      </c>
      <c r="V16" s="326">
        <v>0</v>
      </c>
      <c r="W16" s="327">
        <v>0</v>
      </c>
      <c r="X16" s="339">
        <v>0.83333333333333337</v>
      </c>
      <c r="Y16" s="342"/>
    </row>
  </sheetData>
  <autoFilter ref="A3:X16" xr:uid="{08B3A83B-D0CA-4EAA-AE43-0E1C68F657ED}">
    <sortState xmlns:xlrd2="http://schemas.microsoft.com/office/spreadsheetml/2017/richdata2" ref="A4:X16">
      <sortCondition ref="A4:A16"/>
    </sortState>
  </autoFilter>
  <conditionalFormatting sqref="A4:A16">
    <cfRule type="duplicateValues" dxfId="19" priority="2"/>
    <cfRule type="duplicateValues" dxfId="18" priority="3"/>
  </conditionalFormatting>
  <conditionalFormatting sqref="D4:X16">
    <cfRule type="containsBlanks" dxfId="17" priority="1">
      <formula>LEN(TRIM(D4))=0</formula>
    </cfRule>
  </conditionalFormatting>
  <pageMargins left="0.511811024" right="0.511811024" top="0.78740157499999996" bottom="0.78740157499999996" header="0.31496062000000002" footer="0.31496062000000002"/>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0DD09-7448-4AC0-A709-CADFF847BE2C}">
  <dimension ref="A1:Y16"/>
  <sheetViews>
    <sheetView windowProtection="1" showGridLines="0" zoomScale="70" zoomScaleNormal="70" workbookViewId="0">
      <pane xSplit="3" ySplit="3" topLeftCell="D4" activePane="bottomRight" state="frozen"/>
      <selection activeCell="D4" sqref="D4"/>
      <selection pane="topRight" activeCell="D4" sqref="D4"/>
      <selection pane="bottomLeft" activeCell="D4" sqref="D4"/>
      <selection pane="bottomRight" activeCell="D4" sqref="D4"/>
    </sheetView>
  </sheetViews>
  <sheetFormatPr defaultColWidth="8.88671875" defaultRowHeight="15.6" x14ac:dyDescent="0.3"/>
  <cols>
    <col min="1" max="1" width="12.6640625" style="12" customWidth="1"/>
    <col min="2" max="2" width="60.6640625" style="12" customWidth="1"/>
    <col min="3" max="23" width="15.6640625" style="12" customWidth="1"/>
    <col min="24" max="24" width="15.6640625" style="341" customWidth="1"/>
    <col min="25" max="25" width="8.88671875" style="1"/>
    <col min="26" max="16384" width="8.88671875" style="12"/>
  </cols>
  <sheetData>
    <row r="1" spans="1:25" s="10" customFormat="1" ht="45" customHeight="1" x14ac:dyDescent="0.3">
      <c r="A1" s="262" t="s">
        <v>30</v>
      </c>
      <c r="B1" s="263" t="s">
        <v>42</v>
      </c>
      <c r="C1" s="297" t="s">
        <v>31</v>
      </c>
      <c r="D1" s="293" t="s">
        <v>73</v>
      </c>
      <c r="E1" s="264" t="s">
        <v>73</v>
      </c>
      <c r="F1" s="264" t="s">
        <v>73</v>
      </c>
      <c r="G1" s="264" t="s">
        <v>73</v>
      </c>
      <c r="H1" s="294" t="s">
        <v>73</v>
      </c>
      <c r="I1" s="291" t="s">
        <v>73</v>
      </c>
      <c r="J1" s="265" t="s">
        <v>73</v>
      </c>
      <c r="K1" s="265" t="s">
        <v>73</v>
      </c>
      <c r="L1" s="265" t="s">
        <v>73</v>
      </c>
      <c r="M1" s="268" t="s">
        <v>73</v>
      </c>
      <c r="N1" s="287" t="s">
        <v>73</v>
      </c>
      <c r="O1" s="266" t="s">
        <v>73</v>
      </c>
      <c r="P1" s="266" t="s">
        <v>73</v>
      </c>
      <c r="Q1" s="266" t="s">
        <v>73</v>
      </c>
      <c r="R1" s="288" t="s">
        <v>73</v>
      </c>
      <c r="S1" s="281" t="s">
        <v>73</v>
      </c>
      <c r="T1" s="267" t="s">
        <v>73</v>
      </c>
      <c r="U1" s="267" t="s">
        <v>73</v>
      </c>
      <c r="V1" s="267" t="s">
        <v>73</v>
      </c>
      <c r="W1" s="282" t="s">
        <v>73</v>
      </c>
      <c r="X1" s="333" t="s">
        <v>73</v>
      </c>
      <c r="Y1" s="1"/>
    </row>
    <row r="2" spans="1:25" s="10" customFormat="1" ht="60" customHeight="1" x14ac:dyDescent="0.3">
      <c r="A2" s="269" t="s">
        <v>28</v>
      </c>
      <c r="B2" s="270" t="s">
        <v>28</v>
      </c>
      <c r="C2" s="298" t="s">
        <v>28</v>
      </c>
      <c r="D2" s="295" t="s">
        <v>37</v>
      </c>
      <c r="E2" s="271" t="s">
        <v>37</v>
      </c>
      <c r="F2" s="271" t="s">
        <v>37</v>
      </c>
      <c r="G2" s="271" t="s">
        <v>37</v>
      </c>
      <c r="H2" s="296" t="s">
        <v>37</v>
      </c>
      <c r="I2" s="292" t="s">
        <v>74</v>
      </c>
      <c r="J2" s="272" t="s">
        <v>74</v>
      </c>
      <c r="K2" s="272" t="s">
        <v>74</v>
      </c>
      <c r="L2" s="272" t="s">
        <v>74</v>
      </c>
      <c r="M2" s="275" t="s">
        <v>74</v>
      </c>
      <c r="N2" s="289" t="s">
        <v>75</v>
      </c>
      <c r="O2" s="273" t="s">
        <v>75</v>
      </c>
      <c r="P2" s="273" t="s">
        <v>75</v>
      </c>
      <c r="Q2" s="273" t="s">
        <v>75</v>
      </c>
      <c r="R2" s="290" t="s">
        <v>75</v>
      </c>
      <c r="S2" s="283" t="s">
        <v>32</v>
      </c>
      <c r="T2" s="274" t="s">
        <v>32</v>
      </c>
      <c r="U2" s="274" t="s">
        <v>32</v>
      </c>
      <c r="V2" s="274" t="s">
        <v>32</v>
      </c>
      <c r="W2" s="284" t="s">
        <v>32</v>
      </c>
      <c r="X2" s="334" t="s">
        <v>29</v>
      </c>
      <c r="Y2" s="1"/>
    </row>
    <row r="3" spans="1:25" s="10" customFormat="1" ht="45" customHeight="1" thickBot="1" x14ac:dyDescent="0.35">
      <c r="A3" s="276" t="s">
        <v>28</v>
      </c>
      <c r="B3" s="277" t="s">
        <v>28</v>
      </c>
      <c r="C3" s="299" t="s">
        <v>28</v>
      </c>
      <c r="D3" s="285" t="s">
        <v>54</v>
      </c>
      <c r="E3" s="278" t="s">
        <v>55</v>
      </c>
      <c r="F3" s="279" t="s">
        <v>76</v>
      </c>
      <c r="G3" s="280" t="s">
        <v>77</v>
      </c>
      <c r="H3" s="286" t="s">
        <v>56</v>
      </c>
      <c r="I3" s="285" t="s">
        <v>78</v>
      </c>
      <c r="J3" s="278" t="s">
        <v>79</v>
      </c>
      <c r="K3" s="279" t="s">
        <v>80</v>
      </c>
      <c r="L3" s="280" t="s">
        <v>81</v>
      </c>
      <c r="M3" s="286" t="s">
        <v>82</v>
      </c>
      <c r="N3" s="285" t="s">
        <v>33</v>
      </c>
      <c r="O3" s="278" t="s">
        <v>34</v>
      </c>
      <c r="P3" s="279" t="s">
        <v>83</v>
      </c>
      <c r="Q3" s="280" t="s">
        <v>35</v>
      </c>
      <c r="R3" s="286" t="s">
        <v>84</v>
      </c>
      <c r="S3" s="285" t="s">
        <v>85</v>
      </c>
      <c r="T3" s="278" t="s">
        <v>86</v>
      </c>
      <c r="U3" s="279" t="s">
        <v>87</v>
      </c>
      <c r="V3" s="280" t="s">
        <v>88</v>
      </c>
      <c r="W3" s="286" t="s">
        <v>89</v>
      </c>
      <c r="X3" s="335" t="s">
        <v>29</v>
      </c>
      <c r="Y3" s="1"/>
    </row>
    <row r="4" spans="1:25" s="11" customFormat="1" ht="34.950000000000003" customHeight="1" thickBot="1" x14ac:dyDescent="0.35">
      <c r="A4" s="305">
        <v>2900</v>
      </c>
      <c r="B4" s="306" t="str">
        <f>VLOOKUP(A4,SEGMENTOS!$A$1:$C$14,2,0)</f>
        <v>Mercado</v>
      </c>
      <c r="C4" s="309">
        <v>45600</v>
      </c>
      <c r="D4" s="311"/>
      <c r="E4" s="312"/>
      <c r="F4" s="312"/>
      <c r="G4" s="312"/>
      <c r="H4" s="313"/>
      <c r="I4" s="314"/>
      <c r="J4" s="312"/>
      <c r="K4" s="312"/>
      <c r="L4" s="312"/>
      <c r="M4" s="315"/>
      <c r="N4" s="314"/>
      <c r="O4" s="312"/>
      <c r="P4" s="312"/>
      <c r="Q4" s="312"/>
      <c r="R4" s="315"/>
      <c r="S4" s="314"/>
      <c r="T4" s="312"/>
      <c r="U4" s="312"/>
      <c r="V4" s="312"/>
      <c r="W4" s="315"/>
      <c r="X4" s="336"/>
      <c r="Y4" s="342"/>
    </row>
    <row r="5" spans="1:25" s="11" customFormat="1" ht="34.950000000000003" customHeight="1" thickBot="1" x14ac:dyDescent="0.35">
      <c r="A5" s="224">
        <v>32351</v>
      </c>
      <c r="B5" s="308" t="str">
        <f>VLOOKUP(A5,SEGMENTOS!$A$1:$C$14,2,0)</f>
        <v>Clientes Onshore e Offshore</v>
      </c>
      <c r="C5" s="309">
        <v>45600</v>
      </c>
      <c r="D5" s="316">
        <v>0.57534246575342463</v>
      </c>
      <c r="E5" s="317">
        <v>0.39726027397260272</v>
      </c>
      <c r="F5" s="317">
        <v>2.7397260273972601E-2</v>
      </c>
      <c r="G5" s="317">
        <v>0</v>
      </c>
      <c r="H5" s="318">
        <v>0</v>
      </c>
      <c r="I5" s="319">
        <v>0.49315068493150682</v>
      </c>
      <c r="J5" s="317">
        <v>0.39726027397260272</v>
      </c>
      <c r="K5" s="317">
        <v>0.1095890410958904</v>
      </c>
      <c r="L5" s="317">
        <v>0</v>
      </c>
      <c r="M5" s="320">
        <v>0</v>
      </c>
      <c r="N5" s="319">
        <v>0.63013698630136983</v>
      </c>
      <c r="O5" s="317">
        <v>0.32876712328767121</v>
      </c>
      <c r="P5" s="317">
        <v>4.1095890410958902E-2</v>
      </c>
      <c r="Q5" s="317">
        <v>0</v>
      </c>
      <c r="R5" s="320">
        <v>0</v>
      </c>
      <c r="S5" s="319">
        <v>0.57534246575342463</v>
      </c>
      <c r="T5" s="317">
        <v>0.38356164383561642</v>
      </c>
      <c r="U5" s="317">
        <v>4.1095890410958902E-2</v>
      </c>
      <c r="V5" s="317">
        <v>0</v>
      </c>
      <c r="W5" s="320">
        <v>0</v>
      </c>
      <c r="X5" s="337">
        <v>0.95890410958904104</v>
      </c>
      <c r="Y5" s="342"/>
    </row>
    <row r="6" spans="1:25" s="11" customFormat="1" ht="34.950000000000003" customHeight="1" x14ac:dyDescent="0.3">
      <c r="A6" s="237">
        <v>32354</v>
      </c>
      <c r="B6" s="310" t="str">
        <f>VLOOKUP(A6,SEGMENTOS!$A$1:$C$14,2,0)</f>
        <v>Clientes Onshore</v>
      </c>
      <c r="C6" s="302">
        <v>45600</v>
      </c>
      <c r="D6" s="321">
        <v>0.5714285714285714</v>
      </c>
      <c r="E6" s="322">
        <v>0.38095238095238093</v>
      </c>
      <c r="F6" s="322">
        <v>4.7619047619047616E-2</v>
      </c>
      <c r="G6" s="322">
        <v>0</v>
      </c>
      <c r="H6" s="323">
        <v>0</v>
      </c>
      <c r="I6" s="324">
        <v>0.5</v>
      </c>
      <c r="J6" s="322">
        <v>0.38095238095238093</v>
      </c>
      <c r="K6" s="322">
        <v>0.11904761904761904</v>
      </c>
      <c r="L6" s="322">
        <v>0</v>
      </c>
      <c r="M6" s="323">
        <v>0</v>
      </c>
      <c r="N6" s="324">
        <v>0.6428571428571429</v>
      </c>
      <c r="O6" s="322">
        <v>0.2857142857142857</v>
      </c>
      <c r="P6" s="322">
        <v>7.1428571428571425E-2</v>
      </c>
      <c r="Q6" s="322">
        <v>0</v>
      </c>
      <c r="R6" s="323">
        <v>0</v>
      </c>
      <c r="S6" s="324">
        <v>0.61904761904761907</v>
      </c>
      <c r="T6" s="322">
        <v>0.30952380952380953</v>
      </c>
      <c r="U6" s="322">
        <v>7.1428571428571425E-2</v>
      </c>
      <c r="V6" s="322">
        <v>0</v>
      </c>
      <c r="W6" s="323">
        <v>0</v>
      </c>
      <c r="X6" s="338">
        <v>0.9285714285714286</v>
      </c>
      <c r="Y6" s="342"/>
    </row>
    <row r="7" spans="1:25" s="11" customFormat="1" ht="34.950000000000003" customHeight="1" thickBot="1" x14ac:dyDescent="0.35">
      <c r="A7" s="135">
        <v>32353</v>
      </c>
      <c r="B7" s="301" t="str">
        <f>VLOOKUP(A7,SEGMENTOS!$A$1:$C$14,2,0)</f>
        <v>Clientes Offshore</v>
      </c>
      <c r="C7" s="304">
        <v>45600</v>
      </c>
      <c r="D7" s="325">
        <v>0.58064516129032262</v>
      </c>
      <c r="E7" s="326">
        <v>0.41935483870967744</v>
      </c>
      <c r="F7" s="326">
        <v>0</v>
      </c>
      <c r="G7" s="326">
        <v>0</v>
      </c>
      <c r="H7" s="327">
        <v>0</v>
      </c>
      <c r="I7" s="328">
        <v>0.4838709677419355</v>
      </c>
      <c r="J7" s="326">
        <v>0.41935483870967744</v>
      </c>
      <c r="K7" s="326">
        <v>9.6774193548387094E-2</v>
      </c>
      <c r="L7" s="326">
        <v>0</v>
      </c>
      <c r="M7" s="327">
        <v>0</v>
      </c>
      <c r="N7" s="328">
        <v>0.61290322580645162</v>
      </c>
      <c r="O7" s="326">
        <v>0.38709677419354838</v>
      </c>
      <c r="P7" s="326">
        <v>0</v>
      </c>
      <c r="Q7" s="326">
        <v>0</v>
      </c>
      <c r="R7" s="327">
        <v>0</v>
      </c>
      <c r="S7" s="328">
        <v>0.5161290322580645</v>
      </c>
      <c r="T7" s="326">
        <v>0.4838709677419355</v>
      </c>
      <c r="U7" s="326">
        <v>0</v>
      </c>
      <c r="V7" s="326">
        <v>0</v>
      </c>
      <c r="W7" s="327">
        <v>0</v>
      </c>
      <c r="X7" s="339">
        <v>1</v>
      </c>
      <c r="Y7" s="342"/>
    </row>
    <row r="8" spans="1:25" s="11" customFormat="1" ht="34.950000000000003" customHeight="1" x14ac:dyDescent="0.3">
      <c r="A8" s="237">
        <v>32355</v>
      </c>
      <c r="B8" s="310" t="str">
        <f>VLOOKUP(A8,SEGMENTOS!$A$1:$C$14,2,0)</f>
        <v>Clientes Onshore e Offshore - Porte A</v>
      </c>
      <c r="C8" s="302">
        <v>45600</v>
      </c>
      <c r="D8" s="321">
        <v>0.58333333333333337</v>
      </c>
      <c r="E8" s="322">
        <v>0.41666666666666669</v>
      </c>
      <c r="F8" s="322">
        <v>0</v>
      </c>
      <c r="G8" s="322">
        <v>0</v>
      </c>
      <c r="H8" s="323">
        <v>0</v>
      </c>
      <c r="I8" s="324">
        <v>0.58333333333333337</v>
      </c>
      <c r="J8" s="322">
        <v>0.375</v>
      </c>
      <c r="K8" s="322">
        <v>4.1666666666666664E-2</v>
      </c>
      <c r="L8" s="322">
        <v>0</v>
      </c>
      <c r="M8" s="323">
        <v>0</v>
      </c>
      <c r="N8" s="324">
        <v>0.70833333333333337</v>
      </c>
      <c r="O8" s="322">
        <v>0.25</v>
      </c>
      <c r="P8" s="322">
        <v>4.1666666666666664E-2</v>
      </c>
      <c r="Q8" s="322">
        <v>0</v>
      </c>
      <c r="R8" s="323">
        <v>0</v>
      </c>
      <c r="S8" s="324">
        <v>0.625</v>
      </c>
      <c r="T8" s="322">
        <v>0.33333333333333331</v>
      </c>
      <c r="U8" s="322">
        <v>4.1666666666666664E-2</v>
      </c>
      <c r="V8" s="322">
        <v>0</v>
      </c>
      <c r="W8" s="323">
        <v>0</v>
      </c>
      <c r="X8" s="338">
        <v>0.95833333333333326</v>
      </c>
      <c r="Y8" s="342"/>
    </row>
    <row r="9" spans="1:25" s="11" customFormat="1" ht="34.950000000000003" customHeight="1" x14ac:dyDescent="0.3">
      <c r="A9" s="130">
        <v>32356</v>
      </c>
      <c r="B9" s="300" t="str">
        <f>VLOOKUP(A9,SEGMENTOS!$A$1:$C$14,2,0)</f>
        <v>Clientes Onshore e Offshore - Porte B</v>
      </c>
      <c r="C9" s="303">
        <v>45600</v>
      </c>
      <c r="D9" s="329">
        <v>0.66666666666666663</v>
      </c>
      <c r="E9" s="330">
        <v>0.2857142857142857</v>
      </c>
      <c r="F9" s="330">
        <v>4.7619047619047616E-2</v>
      </c>
      <c r="G9" s="330">
        <v>0</v>
      </c>
      <c r="H9" s="331">
        <v>0</v>
      </c>
      <c r="I9" s="332">
        <v>0.47619047619047616</v>
      </c>
      <c r="J9" s="330">
        <v>0.42857142857142855</v>
      </c>
      <c r="K9" s="330">
        <v>9.5238095238095233E-2</v>
      </c>
      <c r="L9" s="330">
        <v>0</v>
      </c>
      <c r="M9" s="331">
        <v>0</v>
      </c>
      <c r="N9" s="332">
        <v>0.7142857142857143</v>
      </c>
      <c r="O9" s="330">
        <v>0.23809523809523808</v>
      </c>
      <c r="P9" s="330">
        <v>4.7619047619047616E-2</v>
      </c>
      <c r="Q9" s="330">
        <v>0</v>
      </c>
      <c r="R9" s="331">
        <v>0</v>
      </c>
      <c r="S9" s="332">
        <v>0.66666666666666663</v>
      </c>
      <c r="T9" s="330">
        <v>0.2857142857142857</v>
      </c>
      <c r="U9" s="330">
        <v>4.7619047619047616E-2</v>
      </c>
      <c r="V9" s="330">
        <v>0</v>
      </c>
      <c r="W9" s="331">
        <v>0</v>
      </c>
      <c r="X9" s="340">
        <v>0.95238095238095233</v>
      </c>
      <c r="Y9" s="342"/>
    </row>
    <row r="10" spans="1:25" s="11" customFormat="1" ht="34.950000000000003" customHeight="1" thickBot="1" x14ac:dyDescent="0.35">
      <c r="A10" s="135">
        <v>32357</v>
      </c>
      <c r="B10" s="301" t="str">
        <f>VLOOKUP(A10,SEGMENTOS!$A$1:$C$14,2,0)</f>
        <v>Clientes Onshore e Offshore - Porte C</v>
      </c>
      <c r="C10" s="304">
        <v>45600</v>
      </c>
      <c r="D10" s="325">
        <v>0.5</v>
      </c>
      <c r="E10" s="326">
        <v>0.4642857142857143</v>
      </c>
      <c r="F10" s="326">
        <v>3.5714285714285712E-2</v>
      </c>
      <c r="G10" s="326">
        <v>0</v>
      </c>
      <c r="H10" s="327">
        <v>0</v>
      </c>
      <c r="I10" s="328">
        <v>0.42857142857142855</v>
      </c>
      <c r="J10" s="326">
        <v>0.39285714285714285</v>
      </c>
      <c r="K10" s="326">
        <v>0.17857142857142858</v>
      </c>
      <c r="L10" s="326">
        <v>0</v>
      </c>
      <c r="M10" s="327">
        <v>0</v>
      </c>
      <c r="N10" s="328">
        <v>0.5</v>
      </c>
      <c r="O10" s="326">
        <v>0.4642857142857143</v>
      </c>
      <c r="P10" s="326">
        <v>3.5714285714285712E-2</v>
      </c>
      <c r="Q10" s="326">
        <v>0</v>
      </c>
      <c r="R10" s="327">
        <v>0</v>
      </c>
      <c r="S10" s="328">
        <v>0.4642857142857143</v>
      </c>
      <c r="T10" s="326">
        <v>0.5</v>
      </c>
      <c r="U10" s="326">
        <v>3.5714285714285712E-2</v>
      </c>
      <c r="V10" s="326">
        <v>0</v>
      </c>
      <c r="W10" s="327">
        <v>0</v>
      </c>
      <c r="X10" s="339">
        <v>0.9642857142857143</v>
      </c>
      <c r="Y10" s="342"/>
    </row>
    <row r="11" spans="1:25" s="11" customFormat="1" ht="34.950000000000003" customHeight="1" x14ac:dyDescent="0.3">
      <c r="A11" s="237">
        <v>32361</v>
      </c>
      <c r="B11" s="310" t="str">
        <f>VLOOKUP(A11,SEGMENTOS!$A$1:$C$14,2,0)</f>
        <v>Clientes Onshore - Porte A</v>
      </c>
      <c r="C11" s="302">
        <v>45600</v>
      </c>
      <c r="D11" s="321">
        <v>0.61538461538461542</v>
      </c>
      <c r="E11" s="322">
        <v>0.38461538461538464</v>
      </c>
      <c r="F11" s="322">
        <v>0</v>
      </c>
      <c r="G11" s="322">
        <v>0</v>
      </c>
      <c r="H11" s="323">
        <v>0</v>
      </c>
      <c r="I11" s="324">
        <v>0.61538461538461542</v>
      </c>
      <c r="J11" s="322">
        <v>0.30769230769230771</v>
      </c>
      <c r="K11" s="322">
        <v>7.6923076923076927E-2</v>
      </c>
      <c r="L11" s="322">
        <v>0</v>
      </c>
      <c r="M11" s="323">
        <v>0</v>
      </c>
      <c r="N11" s="324">
        <v>0.84615384615384615</v>
      </c>
      <c r="O11" s="322">
        <v>7.6923076923076927E-2</v>
      </c>
      <c r="P11" s="322">
        <v>7.6923076923076927E-2</v>
      </c>
      <c r="Q11" s="322">
        <v>0</v>
      </c>
      <c r="R11" s="323">
        <v>0</v>
      </c>
      <c r="S11" s="324">
        <v>0.76923076923076927</v>
      </c>
      <c r="T11" s="322">
        <v>0.15384615384615385</v>
      </c>
      <c r="U11" s="322">
        <v>7.6923076923076927E-2</v>
      </c>
      <c r="V11" s="322">
        <v>0</v>
      </c>
      <c r="W11" s="323">
        <v>0</v>
      </c>
      <c r="X11" s="338">
        <v>0.92307692307692313</v>
      </c>
      <c r="Y11" s="342"/>
    </row>
    <row r="12" spans="1:25" s="11" customFormat="1" ht="34.950000000000003" customHeight="1" x14ac:dyDescent="0.3">
      <c r="A12" s="130">
        <v>32362</v>
      </c>
      <c r="B12" s="300" t="str">
        <f>VLOOKUP(A12,SEGMENTOS!$A$1:$C$14,2,0)</f>
        <v>Clientes Onshore - Porte B</v>
      </c>
      <c r="C12" s="303">
        <v>45600</v>
      </c>
      <c r="D12" s="329">
        <v>0.76923076923076927</v>
      </c>
      <c r="E12" s="330">
        <v>0.15384615384615385</v>
      </c>
      <c r="F12" s="330">
        <v>7.6923076923076927E-2</v>
      </c>
      <c r="G12" s="330">
        <v>0</v>
      </c>
      <c r="H12" s="331">
        <v>0</v>
      </c>
      <c r="I12" s="332">
        <v>0.46153846153846156</v>
      </c>
      <c r="J12" s="330">
        <v>0.38461538461538464</v>
      </c>
      <c r="K12" s="330">
        <v>0.15384615384615385</v>
      </c>
      <c r="L12" s="330">
        <v>0</v>
      </c>
      <c r="M12" s="331">
        <v>0</v>
      </c>
      <c r="N12" s="332">
        <v>0.69230769230769229</v>
      </c>
      <c r="O12" s="330">
        <v>0.23076923076923078</v>
      </c>
      <c r="P12" s="330">
        <v>7.6923076923076927E-2</v>
      </c>
      <c r="Q12" s="330">
        <v>0</v>
      </c>
      <c r="R12" s="331">
        <v>0</v>
      </c>
      <c r="S12" s="332">
        <v>0.69230769230769229</v>
      </c>
      <c r="T12" s="330">
        <v>0.23076923076923078</v>
      </c>
      <c r="U12" s="330">
        <v>7.6923076923076927E-2</v>
      </c>
      <c r="V12" s="330">
        <v>0</v>
      </c>
      <c r="W12" s="331">
        <v>0</v>
      </c>
      <c r="X12" s="340">
        <v>0.92307692307692313</v>
      </c>
      <c r="Y12" s="342"/>
    </row>
    <row r="13" spans="1:25" s="11" customFormat="1" ht="34.950000000000003" customHeight="1" thickBot="1" x14ac:dyDescent="0.35">
      <c r="A13" s="135">
        <v>32363</v>
      </c>
      <c r="B13" s="301" t="str">
        <f>VLOOKUP(A13,SEGMENTOS!$A$1:$C$14,2,0)</f>
        <v>Clientes Onshore - Porte C</v>
      </c>
      <c r="C13" s="304">
        <v>45600</v>
      </c>
      <c r="D13" s="325">
        <v>0.375</v>
      </c>
      <c r="E13" s="326">
        <v>0.5625</v>
      </c>
      <c r="F13" s="326">
        <v>6.25E-2</v>
      </c>
      <c r="G13" s="326">
        <v>0</v>
      </c>
      <c r="H13" s="327">
        <v>0</v>
      </c>
      <c r="I13" s="328">
        <v>0.4375</v>
      </c>
      <c r="J13" s="326">
        <v>0.4375</v>
      </c>
      <c r="K13" s="326">
        <v>0.125</v>
      </c>
      <c r="L13" s="326">
        <v>0</v>
      </c>
      <c r="M13" s="327">
        <v>0</v>
      </c>
      <c r="N13" s="328">
        <v>0.4375</v>
      </c>
      <c r="O13" s="326">
        <v>0.5</v>
      </c>
      <c r="P13" s="326">
        <v>6.25E-2</v>
      </c>
      <c r="Q13" s="326">
        <v>0</v>
      </c>
      <c r="R13" s="327">
        <v>0</v>
      </c>
      <c r="S13" s="328">
        <v>0.4375</v>
      </c>
      <c r="T13" s="326">
        <v>0.5</v>
      </c>
      <c r="U13" s="326">
        <v>6.25E-2</v>
      </c>
      <c r="V13" s="326">
        <v>0</v>
      </c>
      <c r="W13" s="327">
        <v>0</v>
      </c>
      <c r="X13" s="339">
        <v>0.9375</v>
      </c>
      <c r="Y13" s="342"/>
    </row>
    <row r="14" spans="1:25" s="11" customFormat="1" ht="34.950000000000003" customHeight="1" x14ac:dyDescent="0.3">
      <c r="A14" s="237">
        <v>32358</v>
      </c>
      <c r="B14" s="310" t="str">
        <f>VLOOKUP(A14,SEGMENTOS!$A$1:$C$14,2,0)</f>
        <v>Clientes Offshore - Porte A</v>
      </c>
      <c r="C14" s="302">
        <v>45600</v>
      </c>
      <c r="D14" s="321">
        <v>0.54545454545454541</v>
      </c>
      <c r="E14" s="322">
        <v>0.45454545454545453</v>
      </c>
      <c r="F14" s="322">
        <v>0</v>
      </c>
      <c r="G14" s="322">
        <v>0</v>
      </c>
      <c r="H14" s="323">
        <v>0</v>
      </c>
      <c r="I14" s="324">
        <v>0.54545454545454541</v>
      </c>
      <c r="J14" s="322">
        <v>0.45454545454545453</v>
      </c>
      <c r="K14" s="322">
        <v>0</v>
      </c>
      <c r="L14" s="322">
        <v>0</v>
      </c>
      <c r="M14" s="323">
        <v>0</v>
      </c>
      <c r="N14" s="324">
        <v>0.54545454545454541</v>
      </c>
      <c r="O14" s="322">
        <v>0.45454545454545453</v>
      </c>
      <c r="P14" s="322">
        <v>0</v>
      </c>
      <c r="Q14" s="322">
        <v>0</v>
      </c>
      <c r="R14" s="323">
        <v>0</v>
      </c>
      <c r="S14" s="324">
        <v>0.45454545454545453</v>
      </c>
      <c r="T14" s="322">
        <v>0.54545454545454541</v>
      </c>
      <c r="U14" s="322">
        <v>0</v>
      </c>
      <c r="V14" s="322">
        <v>0</v>
      </c>
      <c r="W14" s="323">
        <v>0</v>
      </c>
      <c r="X14" s="338">
        <v>1</v>
      </c>
      <c r="Y14" s="342"/>
    </row>
    <row r="15" spans="1:25" s="11" customFormat="1" ht="34.950000000000003" customHeight="1" x14ac:dyDescent="0.3">
      <c r="A15" s="130">
        <v>32359</v>
      </c>
      <c r="B15" s="300" t="str">
        <f>VLOOKUP(A15,SEGMENTOS!$A$1:$C$14,2,0)</f>
        <v>Clientes Offshore - Porte B</v>
      </c>
      <c r="C15" s="303">
        <v>45600</v>
      </c>
      <c r="D15" s="329">
        <v>0.5</v>
      </c>
      <c r="E15" s="330">
        <v>0.5</v>
      </c>
      <c r="F15" s="330">
        <v>0</v>
      </c>
      <c r="G15" s="330">
        <v>0</v>
      </c>
      <c r="H15" s="331">
        <v>0</v>
      </c>
      <c r="I15" s="332">
        <v>0.5</v>
      </c>
      <c r="J15" s="330">
        <v>0.5</v>
      </c>
      <c r="K15" s="330">
        <v>0</v>
      </c>
      <c r="L15" s="330">
        <v>0</v>
      </c>
      <c r="M15" s="331">
        <v>0</v>
      </c>
      <c r="N15" s="332">
        <v>0.75</v>
      </c>
      <c r="O15" s="330">
        <v>0.25</v>
      </c>
      <c r="P15" s="330">
        <v>0</v>
      </c>
      <c r="Q15" s="330">
        <v>0</v>
      </c>
      <c r="R15" s="331">
        <v>0</v>
      </c>
      <c r="S15" s="332">
        <v>0.625</v>
      </c>
      <c r="T15" s="330">
        <v>0.375</v>
      </c>
      <c r="U15" s="330">
        <v>0</v>
      </c>
      <c r="V15" s="330">
        <v>0</v>
      </c>
      <c r="W15" s="331">
        <v>0</v>
      </c>
      <c r="X15" s="340">
        <v>1</v>
      </c>
      <c r="Y15" s="342"/>
    </row>
    <row r="16" spans="1:25" s="11" customFormat="1" ht="34.950000000000003" customHeight="1" thickBot="1" x14ac:dyDescent="0.35">
      <c r="A16" s="135">
        <v>32360</v>
      </c>
      <c r="B16" s="301" t="str">
        <f>VLOOKUP(A16,SEGMENTOS!$A$1:$C$14,2,0)</f>
        <v>Clientes Offshore - Porte C</v>
      </c>
      <c r="C16" s="304">
        <v>45600</v>
      </c>
      <c r="D16" s="325">
        <v>0.66666666666666663</v>
      </c>
      <c r="E16" s="326">
        <v>0.33333333333333331</v>
      </c>
      <c r="F16" s="326">
        <v>0</v>
      </c>
      <c r="G16" s="326">
        <v>0</v>
      </c>
      <c r="H16" s="327">
        <v>0</v>
      </c>
      <c r="I16" s="328">
        <v>0.41666666666666669</v>
      </c>
      <c r="J16" s="326">
        <v>0.33333333333333331</v>
      </c>
      <c r="K16" s="326">
        <v>0.25</v>
      </c>
      <c r="L16" s="326">
        <v>0</v>
      </c>
      <c r="M16" s="327">
        <v>0</v>
      </c>
      <c r="N16" s="328">
        <v>0.58333333333333337</v>
      </c>
      <c r="O16" s="326">
        <v>0.41666666666666669</v>
      </c>
      <c r="P16" s="326">
        <v>0</v>
      </c>
      <c r="Q16" s="326">
        <v>0</v>
      </c>
      <c r="R16" s="327">
        <v>0</v>
      </c>
      <c r="S16" s="328">
        <v>0.5</v>
      </c>
      <c r="T16" s="326">
        <v>0.5</v>
      </c>
      <c r="U16" s="326">
        <v>0</v>
      </c>
      <c r="V16" s="326">
        <v>0</v>
      </c>
      <c r="W16" s="327">
        <v>0</v>
      </c>
      <c r="X16" s="339">
        <v>1</v>
      </c>
      <c r="Y16" s="342"/>
    </row>
  </sheetData>
  <autoFilter ref="A3:X16" xr:uid="{08B3A83B-D0CA-4EAA-AE43-0E1C68F657ED}">
    <sortState xmlns:xlrd2="http://schemas.microsoft.com/office/spreadsheetml/2017/richdata2" ref="A4:X16">
      <sortCondition ref="A4:A16"/>
    </sortState>
  </autoFilter>
  <conditionalFormatting sqref="A4:A16">
    <cfRule type="duplicateValues" dxfId="16" priority="2"/>
    <cfRule type="duplicateValues" dxfId="15" priority="3"/>
  </conditionalFormatting>
  <conditionalFormatting sqref="D4:X16">
    <cfRule type="containsBlanks" dxfId="14" priority="1">
      <formula>LEN(TRIM(D4))=0</formula>
    </cfRule>
  </conditionalFormatting>
  <pageMargins left="0.511811024" right="0.511811024" top="0.78740157499999996" bottom="0.78740157499999996" header="0.31496062000000002" footer="0.314960620000000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18B2F-AE50-4503-92C7-AEE99D033709}">
  <dimension ref="A1:Y16"/>
  <sheetViews>
    <sheetView windowProtection="1" showGridLines="0" zoomScale="70" zoomScaleNormal="70" workbookViewId="0">
      <pane xSplit="3" ySplit="3" topLeftCell="D4" activePane="bottomRight" state="frozen"/>
      <selection activeCell="D4" sqref="D4"/>
      <selection pane="topRight" activeCell="D4" sqref="D4"/>
      <selection pane="bottomLeft" activeCell="D4" sqref="D4"/>
      <selection pane="bottomRight" activeCell="D4" sqref="D4"/>
    </sheetView>
  </sheetViews>
  <sheetFormatPr defaultColWidth="8.88671875" defaultRowHeight="15.6" x14ac:dyDescent="0.3"/>
  <cols>
    <col min="1" max="1" width="12.6640625" style="12" customWidth="1"/>
    <col min="2" max="2" width="60.6640625" style="12" customWidth="1"/>
    <col min="3" max="23" width="15.6640625" style="12" customWidth="1"/>
    <col min="24" max="24" width="15.6640625" style="341" customWidth="1"/>
    <col min="25" max="16384" width="8.88671875" style="12"/>
  </cols>
  <sheetData>
    <row r="1" spans="1:25" s="10" customFormat="1" ht="45" customHeight="1" x14ac:dyDescent="0.3">
      <c r="A1" s="262" t="s">
        <v>30</v>
      </c>
      <c r="B1" s="263" t="s">
        <v>42</v>
      </c>
      <c r="C1" s="297" t="s">
        <v>31</v>
      </c>
      <c r="D1" s="293" t="s">
        <v>73</v>
      </c>
      <c r="E1" s="264" t="s">
        <v>73</v>
      </c>
      <c r="F1" s="264" t="s">
        <v>73</v>
      </c>
      <c r="G1" s="264" t="s">
        <v>73</v>
      </c>
      <c r="H1" s="294" t="s">
        <v>73</v>
      </c>
      <c r="I1" s="291" t="s">
        <v>73</v>
      </c>
      <c r="J1" s="265" t="s">
        <v>73</v>
      </c>
      <c r="K1" s="265" t="s">
        <v>73</v>
      </c>
      <c r="L1" s="265" t="s">
        <v>73</v>
      </c>
      <c r="M1" s="268" t="s">
        <v>73</v>
      </c>
      <c r="N1" s="287" t="s">
        <v>73</v>
      </c>
      <c r="O1" s="266" t="s">
        <v>73</v>
      </c>
      <c r="P1" s="266" t="s">
        <v>73</v>
      </c>
      <c r="Q1" s="266" t="s">
        <v>73</v>
      </c>
      <c r="R1" s="288" t="s">
        <v>73</v>
      </c>
      <c r="S1" s="281" t="s">
        <v>73</v>
      </c>
      <c r="T1" s="267" t="s">
        <v>73</v>
      </c>
      <c r="U1" s="267" t="s">
        <v>73</v>
      </c>
      <c r="V1" s="267" t="s">
        <v>73</v>
      </c>
      <c r="W1" s="282" t="s">
        <v>73</v>
      </c>
      <c r="X1" s="333" t="s">
        <v>73</v>
      </c>
    </row>
    <row r="2" spans="1:25" s="10" customFormat="1" ht="60" customHeight="1" x14ac:dyDescent="0.3">
      <c r="A2" s="269" t="s">
        <v>28</v>
      </c>
      <c r="B2" s="270" t="s">
        <v>28</v>
      </c>
      <c r="C2" s="298" t="s">
        <v>28</v>
      </c>
      <c r="D2" s="295" t="s">
        <v>37</v>
      </c>
      <c r="E2" s="271" t="s">
        <v>37</v>
      </c>
      <c r="F2" s="271" t="s">
        <v>37</v>
      </c>
      <c r="G2" s="271" t="s">
        <v>37</v>
      </c>
      <c r="H2" s="296" t="s">
        <v>37</v>
      </c>
      <c r="I2" s="292" t="s">
        <v>74</v>
      </c>
      <c r="J2" s="272" t="s">
        <v>74</v>
      </c>
      <c r="K2" s="272" t="s">
        <v>74</v>
      </c>
      <c r="L2" s="272" t="s">
        <v>74</v>
      </c>
      <c r="M2" s="275" t="s">
        <v>74</v>
      </c>
      <c r="N2" s="289" t="s">
        <v>75</v>
      </c>
      <c r="O2" s="273" t="s">
        <v>75</v>
      </c>
      <c r="P2" s="273" t="s">
        <v>75</v>
      </c>
      <c r="Q2" s="273" t="s">
        <v>75</v>
      </c>
      <c r="R2" s="290" t="s">
        <v>75</v>
      </c>
      <c r="S2" s="283" t="s">
        <v>32</v>
      </c>
      <c r="T2" s="274" t="s">
        <v>32</v>
      </c>
      <c r="U2" s="274" t="s">
        <v>32</v>
      </c>
      <c r="V2" s="274" t="s">
        <v>32</v>
      </c>
      <c r="W2" s="284" t="s">
        <v>32</v>
      </c>
      <c r="X2" s="334" t="s">
        <v>29</v>
      </c>
    </row>
    <row r="3" spans="1:25" s="10" customFormat="1" ht="45" customHeight="1" thickBot="1" x14ac:dyDescent="0.35">
      <c r="A3" s="276" t="s">
        <v>28</v>
      </c>
      <c r="B3" s="277" t="s">
        <v>28</v>
      </c>
      <c r="C3" s="299" t="s">
        <v>28</v>
      </c>
      <c r="D3" s="285" t="s">
        <v>54</v>
      </c>
      <c r="E3" s="278" t="s">
        <v>55</v>
      </c>
      <c r="F3" s="279" t="s">
        <v>76</v>
      </c>
      <c r="G3" s="280" t="s">
        <v>77</v>
      </c>
      <c r="H3" s="286" t="s">
        <v>56</v>
      </c>
      <c r="I3" s="285" t="s">
        <v>78</v>
      </c>
      <c r="J3" s="278" t="s">
        <v>79</v>
      </c>
      <c r="K3" s="279" t="s">
        <v>80</v>
      </c>
      <c r="L3" s="280" t="s">
        <v>81</v>
      </c>
      <c r="M3" s="286" t="s">
        <v>82</v>
      </c>
      <c r="N3" s="285" t="s">
        <v>33</v>
      </c>
      <c r="O3" s="278" t="s">
        <v>34</v>
      </c>
      <c r="P3" s="279" t="s">
        <v>83</v>
      </c>
      <c r="Q3" s="280" t="s">
        <v>35</v>
      </c>
      <c r="R3" s="286" t="s">
        <v>84</v>
      </c>
      <c r="S3" s="285" t="s">
        <v>85</v>
      </c>
      <c r="T3" s="278" t="s">
        <v>86</v>
      </c>
      <c r="U3" s="279" t="s">
        <v>87</v>
      </c>
      <c r="V3" s="280" t="s">
        <v>88</v>
      </c>
      <c r="W3" s="286" t="s">
        <v>89</v>
      </c>
      <c r="X3" s="335" t="s">
        <v>29</v>
      </c>
    </row>
    <row r="4" spans="1:25" s="11" customFormat="1" ht="34.950000000000003" customHeight="1" thickBot="1" x14ac:dyDescent="0.35">
      <c r="A4" s="305">
        <v>2900</v>
      </c>
      <c r="B4" s="306" t="str">
        <f>VLOOKUP(A4,SEGMENTOS!$A$1:$C$14,2,0)</f>
        <v>Mercado</v>
      </c>
      <c r="C4" s="309">
        <v>45241</v>
      </c>
      <c r="D4" s="311"/>
      <c r="E4" s="312"/>
      <c r="F4" s="312"/>
      <c r="G4" s="312"/>
      <c r="H4" s="313"/>
      <c r="I4" s="314"/>
      <c r="J4" s="312"/>
      <c r="K4" s="312"/>
      <c r="L4" s="312"/>
      <c r="M4" s="315"/>
      <c r="N4" s="314"/>
      <c r="O4" s="312"/>
      <c r="P4" s="312"/>
      <c r="Q4" s="312"/>
      <c r="R4" s="315"/>
      <c r="S4" s="314"/>
      <c r="T4" s="312"/>
      <c r="U4" s="312"/>
      <c r="V4" s="312"/>
      <c r="W4" s="315"/>
      <c r="X4" s="336"/>
      <c r="Y4" s="342"/>
    </row>
    <row r="5" spans="1:25" s="11" customFormat="1" ht="34.950000000000003" customHeight="1" thickBot="1" x14ac:dyDescent="0.35">
      <c r="A5" s="224">
        <v>32351</v>
      </c>
      <c r="B5" s="308" t="str">
        <f>VLOOKUP(A5,SEGMENTOS!$A$1:$C$14,2,0)</f>
        <v>Clientes Onshore e Offshore</v>
      </c>
      <c r="C5" s="309">
        <v>45241</v>
      </c>
      <c r="D5" s="316">
        <v>0.60759493670886078</v>
      </c>
      <c r="E5" s="317">
        <v>0.34177215189873417</v>
      </c>
      <c r="F5" s="317">
        <v>5.0632911392405063E-2</v>
      </c>
      <c r="G5" s="317">
        <v>0</v>
      </c>
      <c r="H5" s="318">
        <v>0</v>
      </c>
      <c r="I5" s="319">
        <v>0.41772151898734178</v>
      </c>
      <c r="J5" s="317">
        <v>0.39240506329113922</v>
      </c>
      <c r="K5" s="317">
        <v>0.189873417721519</v>
      </c>
      <c r="L5" s="317">
        <v>0</v>
      </c>
      <c r="M5" s="320">
        <v>0</v>
      </c>
      <c r="N5" s="319">
        <v>0.51898734177215189</v>
      </c>
      <c r="O5" s="317">
        <v>0.36708860759493672</v>
      </c>
      <c r="P5" s="317">
        <v>0.10126582278481013</v>
      </c>
      <c r="Q5" s="317">
        <v>1.2658227848101266E-2</v>
      </c>
      <c r="R5" s="320">
        <v>0</v>
      </c>
      <c r="S5" s="319">
        <v>0.51898734177215189</v>
      </c>
      <c r="T5" s="317">
        <v>0.379746835443038</v>
      </c>
      <c r="U5" s="317">
        <v>0.10126582278481013</v>
      </c>
      <c r="V5" s="317">
        <v>0</v>
      </c>
      <c r="W5" s="320">
        <v>0</v>
      </c>
      <c r="X5" s="337">
        <v>0.89873417721518989</v>
      </c>
      <c r="Y5" s="342"/>
    </row>
    <row r="6" spans="1:25" s="11" customFormat="1" ht="34.950000000000003" customHeight="1" x14ac:dyDescent="0.3">
      <c r="A6" s="237">
        <v>32354</v>
      </c>
      <c r="B6" s="310" t="str">
        <f>VLOOKUP(A6,SEGMENTOS!$A$1:$C$14,2,0)</f>
        <v>Clientes Onshore</v>
      </c>
      <c r="C6" s="302">
        <v>45241</v>
      </c>
      <c r="D6" s="321">
        <v>0.61538461538461542</v>
      </c>
      <c r="E6" s="322">
        <v>0.30769230769230771</v>
      </c>
      <c r="F6" s="322">
        <v>7.6923076923076927E-2</v>
      </c>
      <c r="G6" s="322">
        <v>0</v>
      </c>
      <c r="H6" s="323">
        <v>0</v>
      </c>
      <c r="I6" s="324">
        <v>0.44230769230769229</v>
      </c>
      <c r="J6" s="322">
        <v>0.32692307692307693</v>
      </c>
      <c r="K6" s="322">
        <v>0.23076923076923078</v>
      </c>
      <c r="L6" s="322">
        <v>0</v>
      </c>
      <c r="M6" s="323">
        <v>0</v>
      </c>
      <c r="N6" s="324">
        <v>0.44230769230769229</v>
      </c>
      <c r="O6" s="322">
        <v>0.38461538461538464</v>
      </c>
      <c r="P6" s="322">
        <v>0.15384615384615385</v>
      </c>
      <c r="Q6" s="322">
        <v>1.9230769230769232E-2</v>
      </c>
      <c r="R6" s="323">
        <v>0</v>
      </c>
      <c r="S6" s="324">
        <v>0.5</v>
      </c>
      <c r="T6" s="322">
        <v>0.34615384615384615</v>
      </c>
      <c r="U6" s="322">
        <v>0.15384615384615385</v>
      </c>
      <c r="V6" s="322">
        <v>0</v>
      </c>
      <c r="W6" s="323">
        <v>0</v>
      </c>
      <c r="X6" s="338">
        <v>0.84615384615384615</v>
      </c>
      <c r="Y6" s="342"/>
    </row>
    <row r="7" spans="1:25" s="11" customFormat="1" ht="34.950000000000003" customHeight="1" thickBot="1" x14ac:dyDescent="0.35">
      <c r="A7" s="135">
        <v>32353</v>
      </c>
      <c r="B7" s="301" t="str">
        <f>VLOOKUP(A7,SEGMENTOS!$A$1:$C$14,2,0)</f>
        <v>Clientes Offshore</v>
      </c>
      <c r="C7" s="304">
        <v>45241</v>
      </c>
      <c r="D7" s="325">
        <v>0.59259259259259256</v>
      </c>
      <c r="E7" s="326">
        <v>0.40740740740740738</v>
      </c>
      <c r="F7" s="326">
        <v>0</v>
      </c>
      <c r="G7" s="326">
        <v>0</v>
      </c>
      <c r="H7" s="327">
        <v>0</v>
      </c>
      <c r="I7" s="328">
        <v>0.37037037037037035</v>
      </c>
      <c r="J7" s="326">
        <v>0.51851851851851849</v>
      </c>
      <c r="K7" s="326">
        <v>0.1111111111111111</v>
      </c>
      <c r="L7" s="326">
        <v>0</v>
      </c>
      <c r="M7" s="327">
        <v>0</v>
      </c>
      <c r="N7" s="328">
        <v>0.66666666666666663</v>
      </c>
      <c r="O7" s="326">
        <v>0.33333333333333331</v>
      </c>
      <c r="P7" s="326">
        <v>0</v>
      </c>
      <c r="Q7" s="326">
        <v>0</v>
      </c>
      <c r="R7" s="327">
        <v>0</v>
      </c>
      <c r="S7" s="328">
        <v>0.55555555555555558</v>
      </c>
      <c r="T7" s="326">
        <v>0.44444444444444442</v>
      </c>
      <c r="U7" s="326">
        <v>0</v>
      </c>
      <c r="V7" s="326">
        <v>0</v>
      </c>
      <c r="W7" s="327">
        <v>0</v>
      </c>
      <c r="X7" s="339">
        <v>1</v>
      </c>
      <c r="Y7" s="342"/>
    </row>
    <row r="8" spans="1:25" s="11" customFormat="1" ht="34.950000000000003" customHeight="1" x14ac:dyDescent="0.3">
      <c r="A8" s="237">
        <v>32355</v>
      </c>
      <c r="B8" s="310" t="str">
        <f>VLOOKUP(A8,SEGMENTOS!$A$1:$C$14,2,0)</f>
        <v>Clientes Onshore e Offshore - Porte A</v>
      </c>
      <c r="C8" s="302">
        <v>45241</v>
      </c>
      <c r="D8" s="321">
        <v>0.70833333333333337</v>
      </c>
      <c r="E8" s="322">
        <v>0.20833333333333334</v>
      </c>
      <c r="F8" s="322">
        <v>8.3333333333333329E-2</v>
      </c>
      <c r="G8" s="322">
        <v>0</v>
      </c>
      <c r="H8" s="323">
        <v>0</v>
      </c>
      <c r="I8" s="324">
        <v>0.5</v>
      </c>
      <c r="J8" s="322">
        <v>0.375</v>
      </c>
      <c r="K8" s="322">
        <v>0.125</v>
      </c>
      <c r="L8" s="322">
        <v>0</v>
      </c>
      <c r="M8" s="323">
        <v>0</v>
      </c>
      <c r="N8" s="324">
        <v>0.625</v>
      </c>
      <c r="O8" s="322">
        <v>0.29166666666666669</v>
      </c>
      <c r="P8" s="322">
        <v>8.3333333333333329E-2</v>
      </c>
      <c r="Q8" s="322">
        <v>0</v>
      </c>
      <c r="R8" s="323">
        <v>0</v>
      </c>
      <c r="S8" s="324">
        <v>0.625</v>
      </c>
      <c r="T8" s="322">
        <v>0.29166666666666669</v>
      </c>
      <c r="U8" s="322">
        <v>8.3333333333333329E-2</v>
      </c>
      <c r="V8" s="322">
        <v>0</v>
      </c>
      <c r="W8" s="323">
        <v>0</v>
      </c>
      <c r="X8" s="338">
        <v>0.91666666666666674</v>
      </c>
      <c r="Y8" s="342"/>
    </row>
    <row r="9" spans="1:25" s="11" customFormat="1" ht="34.950000000000003" customHeight="1" x14ac:dyDescent="0.3">
      <c r="A9" s="130">
        <v>32356</v>
      </c>
      <c r="B9" s="300" t="str">
        <f>VLOOKUP(A9,SEGMENTOS!$A$1:$C$14,2,0)</f>
        <v>Clientes Onshore e Offshore - Porte B</v>
      </c>
      <c r="C9" s="303">
        <v>45241</v>
      </c>
      <c r="D9" s="329">
        <v>0.66666666666666663</v>
      </c>
      <c r="E9" s="330">
        <v>0.33333333333333331</v>
      </c>
      <c r="F9" s="330">
        <v>0</v>
      </c>
      <c r="G9" s="330">
        <v>0</v>
      </c>
      <c r="H9" s="331">
        <v>0</v>
      </c>
      <c r="I9" s="332">
        <v>0.375</v>
      </c>
      <c r="J9" s="330">
        <v>0.5</v>
      </c>
      <c r="K9" s="330">
        <v>0.125</v>
      </c>
      <c r="L9" s="330">
        <v>0</v>
      </c>
      <c r="M9" s="331">
        <v>0</v>
      </c>
      <c r="N9" s="332">
        <v>0.58333333333333337</v>
      </c>
      <c r="O9" s="330">
        <v>0.375</v>
      </c>
      <c r="P9" s="330">
        <v>4.1666666666666664E-2</v>
      </c>
      <c r="Q9" s="330">
        <v>0</v>
      </c>
      <c r="R9" s="331">
        <v>0</v>
      </c>
      <c r="S9" s="332">
        <v>0.58333333333333337</v>
      </c>
      <c r="T9" s="330">
        <v>0.41666666666666669</v>
      </c>
      <c r="U9" s="330">
        <v>0</v>
      </c>
      <c r="V9" s="330">
        <v>0</v>
      </c>
      <c r="W9" s="331">
        <v>0</v>
      </c>
      <c r="X9" s="340">
        <v>1</v>
      </c>
      <c r="Y9" s="342"/>
    </row>
    <row r="10" spans="1:25" s="11" customFormat="1" ht="34.950000000000003" customHeight="1" thickBot="1" x14ac:dyDescent="0.35">
      <c r="A10" s="135">
        <v>32357</v>
      </c>
      <c r="B10" s="301" t="str">
        <f>VLOOKUP(A10,SEGMENTOS!$A$1:$C$14,2,0)</f>
        <v>Clientes Onshore e Offshore - Porte C</v>
      </c>
      <c r="C10" s="304">
        <v>45241</v>
      </c>
      <c r="D10" s="325">
        <v>0.4838709677419355</v>
      </c>
      <c r="E10" s="326">
        <v>0.45161290322580644</v>
      </c>
      <c r="F10" s="326">
        <v>6.4516129032258063E-2</v>
      </c>
      <c r="G10" s="326">
        <v>0</v>
      </c>
      <c r="H10" s="327">
        <v>0</v>
      </c>
      <c r="I10" s="328">
        <v>0.38709677419354838</v>
      </c>
      <c r="J10" s="326">
        <v>0.32258064516129031</v>
      </c>
      <c r="K10" s="326">
        <v>0.29032258064516131</v>
      </c>
      <c r="L10" s="326">
        <v>0</v>
      </c>
      <c r="M10" s="327">
        <v>0</v>
      </c>
      <c r="N10" s="328">
        <v>0.38709677419354838</v>
      </c>
      <c r="O10" s="326">
        <v>0.41935483870967744</v>
      </c>
      <c r="P10" s="326">
        <v>0.16129032258064516</v>
      </c>
      <c r="Q10" s="326">
        <v>3.2258064516129031E-2</v>
      </c>
      <c r="R10" s="327">
        <v>0</v>
      </c>
      <c r="S10" s="328">
        <v>0.38709677419354838</v>
      </c>
      <c r="T10" s="326">
        <v>0.41935483870967744</v>
      </c>
      <c r="U10" s="326">
        <v>0.19354838709677419</v>
      </c>
      <c r="V10" s="326">
        <v>0</v>
      </c>
      <c r="W10" s="327">
        <v>0</v>
      </c>
      <c r="X10" s="339">
        <v>0.80645161290322576</v>
      </c>
      <c r="Y10" s="342"/>
    </row>
    <row r="11" spans="1:25" s="11" customFormat="1" ht="34.950000000000003" customHeight="1" x14ac:dyDescent="0.3">
      <c r="A11" s="237">
        <v>32361</v>
      </c>
      <c r="B11" s="310" t="str">
        <f>VLOOKUP(A11,SEGMENTOS!$A$1:$C$14,2,0)</f>
        <v>Clientes Onshore - Porte A</v>
      </c>
      <c r="C11" s="302">
        <v>45241</v>
      </c>
      <c r="D11" s="321">
        <v>0.6428571428571429</v>
      </c>
      <c r="E11" s="322">
        <v>0.21428571428571427</v>
      </c>
      <c r="F11" s="322">
        <v>0.14285714285714285</v>
      </c>
      <c r="G11" s="322">
        <v>0</v>
      </c>
      <c r="H11" s="323">
        <v>0</v>
      </c>
      <c r="I11" s="324">
        <v>0.42857142857142855</v>
      </c>
      <c r="J11" s="322">
        <v>0.35714285714285715</v>
      </c>
      <c r="K11" s="322">
        <v>0.21428571428571427</v>
      </c>
      <c r="L11" s="322">
        <v>0</v>
      </c>
      <c r="M11" s="323">
        <v>0</v>
      </c>
      <c r="N11" s="324">
        <v>0.5</v>
      </c>
      <c r="O11" s="322">
        <v>0.35714285714285715</v>
      </c>
      <c r="P11" s="322">
        <v>0.14285714285714285</v>
      </c>
      <c r="Q11" s="322">
        <v>0</v>
      </c>
      <c r="R11" s="323">
        <v>0</v>
      </c>
      <c r="S11" s="324">
        <v>0.5</v>
      </c>
      <c r="T11" s="322">
        <v>0.35714285714285715</v>
      </c>
      <c r="U11" s="322">
        <v>0.14285714285714285</v>
      </c>
      <c r="V11" s="322">
        <v>0</v>
      </c>
      <c r="W11" s="323">
        <v>0</v>
      </c>
      <c r="X11" s="338">
        <v>0.85714285714285721</v>
      </c>
      <c r="Y11" s="342"/>
    </row>
    <row r="12" spans="1:25" s="11" customFormat="1" ht="34.950000000000003" customHeight="1" x14ac:dyDescent="0.3">
      <c r="A12" s="130">
        <v>32362</v>
      </c>
      <c r="B12" s="300" t="str">
        <f>VLOOKUP(A12,SEGMENTOS!$A$1:$C$14,2,0)</f>
        <v>Clientes Onshore - Porte B</v>
      </c>
      <c r="C12" s="303">
        <v>45241</v>
      </c>
      <c r="D12" s="329">
        <v>0.73333333333333328</v>
      </c>
      <c r="E12" s="330">
        <v>0.26666666666666666</v>
      </c>
      <c r="F12" s="330">
        <v>0</v>
      </c>
      <c r="G12" s="330">
        <v>0</v>
      </c>
      <c r="H12" s="331">
        <v>0</v>
      </c>
      <c r="I12" s="332">
        <v>0.53333333333333333</v>
      </c>
      <c r="J12" s="330">
        <v>0.33333333333333331</v>
      </c>
      <c r="K12" s="330">
        <v>0.13333333333333333</v>
      </c>
      <c r="L12" s="330">
        <v>0</v>
      </c>
      <c r="M12" s="331">
        <v>0</v>
      </c>
      <c r="N12" s="332">
        <v>0.6</v>
      </c>
      <c r="O12" s="330">
        <v>0.33333333333333331</v>
      </c>
      <c r="P12" s="330">
        <v>6.6666666666666666E-2</v>
      </c>
      <c r="Q12" s="330">
        <v>0</v>
      </c>
      <c r="R12" s="331">
        <v>0</v>
      </c>
      <c r="S12" s="332">
        <v>0.66666666666666663</v>
      </c>
      <c r="T12" s="330">
        <v>0.33333333333333331</v>
      </c>
      <c r="U12" s="330">
        <v>0</v>
      </c>
      <c r="V12" s="330">
        <v>0</v>
      </c>
      <c r="W12" s="331">
        <v>0</v>
      </c>
      <c r="X12" s="340">
        <v>1</v>
      </c>
      <c r="Y12" s="342"/>
    </row>
    <row r="13" spans="1:25" s="11" customFormat="1" ht="34.950000000000003" customHeight="1" thickBot="1" x14ac:dyDescent="0.35">
      <c r="A13" s="135">
        <v>32363</v>
      </c>
      <c r="B13" s="301" t="str">
        <f>VLOOKUP(A13,SEGMENTOS!$A$1:$C$14,2,0)</f>
        <v>Clientes Onshore - Porte C</v>
      </c>
      <c r="C13" s="304">
        <v>45241</v>
      </c>
      <c r="D13" s="325">
        <v>0.52173913043478259</v>
      </c>
      <c r="E13" s="326">
        <v>0.39130434782608697</v>
      </c>
      <c r="F13" s="326">
        <v>8.6956521739130432E-2</v>
      </c>
      <c r="G13" s="326">
        <v>0</v>
      </c>
      <c r="H13" s="327">
        <v>0</v>
      </c>
      <c r="I13" s="328">
        <v>0.39130434782608697</v>
      </c>
      <c r="J13" s="326">
        <v>0.30434782608695654</v>
      </c>
      <c r="K13" s="326">
        <v>0.30434782608695654</v>
      </c>
      <c r="L13" s="326">
        <v>0</v>
      </c>
      <c r="M13" s="327">
        <v>0</v>
      </c>
      <c r="N13" s="328">
        <v>0.30434782608695654</v>
      </c>
      <c r="O13" s="326">
        <v>0.43478260869565216</v>
      </c>
      <c r="P13" s="326">
        <v>0.21739130434782608</v>
      </c>
      <c r="Q13" s="326">
        <v>4.3478260869565216E-2</v>
      </c>
      <c r="R13" s="327">
        <v>0</v>
      </c>
      <c r="S13" s="328">
        <v>0.39130434782608697</v>
      </c>
      <c r="T13" s="326">
        <v>0.34782608695652173</v>
      </c>
      <c r="U13" s="326">
        <v>0.2608695652173913</v>
      </c>
      <c r="V13" s="326">
        <v>0</v>
      </c>
      <c r="W13" s="327">
        <v>0</v>
      </c>
      <c r="X13" s="339">
        <v>0.73913043478260865</v>
      </c>
      <c r="Y13" s="342"/>
    </row>
    <row r="14" spans="1:25" s="11" customFormat="1" ht="34.950000000000003" customHeight="1" x14ac:dyDescent="0.3">
      <c r="A14" s="237">
        <v>32358</v>
      </c>
      <c r="B14" s="310" t="str">
        <f>VLOOKUP(A14,SEGMENTOS!$A$1:$C$14,2,0)</f>
        <v>Clientes Offshore - Porte A</v>
      </c>
      <c r="C14" s="302">
        <v>45241</v>
      </c>
      <c r="D14" s="321">
        <v>0.8</v>
      </c>
      <c r="E14" s="322">
        <v>0.2</v>
      </c>
      <c r="F14" s="322">
        <v>0</v>
      </c>
      <c r="G14" s="322">
        <v>0</v>
      </c>
      <c r="H14" s="323">
        <v>0</v>
      </c>
      <c r="I14" s="324">
        <v>0.6</v>
      </c>
      <c r="J14" s="322">
        <v>0.4</v>
      </c>
      <c r="K14" s="322">
        <v>0</v>
      </c>
      <c r="L14" s="322">
        <v>0</v>
      </c>
      <c r="M14" s="323">
        <v>0</v>
      </c>
      <c r="N14" s="324">
        <v>0.8</v>
      </c>
      <c r="O14" s="322">
        <v>0.2</v>
      </c>
      <c r="P14" s="322">
        <v>0</v>
      </c>
      <c r="Q14" s="322">
        <v>0</v>
      </c>
      <c r="R14" s="323">
        <v>0</v>
      </c>
      <c r="S14" s="324">
        <v>0.8</v>
      </c>
      <c r="T14" s="322">
        <v>0.2</v>
      </c>
      <c r="U14" s="322">
        <v>0</v>
      </c>
      <c r="V14" s="322">
        <v>0</v>
      </c>
      <c r="W14" s="323">
        <v>0</v>
      </c>
      <c r="X14" s="338">
        <v>1</v>
      </c>
      <c r="Y14" s="342"/>
    </row>
    <row r="15" spans="1:25" s="11" customFormat="1" ht="34.950000000000003" customHeight="1" x14ac:dyDescent="0.3">
      <c r="A15" s="130">
        <v>32359</v>
      </c>
      <c r="B15" s="300" t="str">
        <f>VLOOKUP(A15,SEGMENTOS!$A$1:$C$14,2,0)</f>
        <v>Clientes Offshore - Porte B</v>
      </c>
      <c r="C15" s="303">
        <v>45241</v>
      </c>
      <c r="D15" s="329">
        <v>0.55555555555555558</v>
      </c>
      <c r="E15" s="330">
        <v>0.44444444444444442</v>
      </c>
      <c r="F15" s="330">
        <v>0</v>
      </c>
      <c r="G15" s="330">
        <v>0</v>
      </c>
      <c r="H15" s="331">
        <v>0</v>
      </c>
      <c r="I15" s="332">
        <v>0.1111111111111111</v>
      </c>
      <c r="J15" s="330">
        <v>0.77777777777777779</v>
      </c>
      <c r="K15" s="330">
        <v>0.1111111111111111</v>
      </c>
      <c r="L15" s="330">
        <v>0</v>
      </c>
      <c r="M15" s="331">
        <v>0</v>
      </c>
      <c r="N15" s="332">
        <v>0.55555555555555558</v>
      </c>
      <c r="O15" s="330">
        <v>0.44444444444444442</v>
      </c>
      <c r="P15" s="330">
        <v>0</v>
      </c>
      <c r="Q15" s="330">
        <v>0</v>
      </c>
      <c r="R15" s="331">
        <v>0</v>
      </c>
      <c r="S15" s="332">
        <v>0.44444444444444442</v>
      </c>
      <c r="T15" s="330">
        <v>0.55555555555555558</v>
      </c>
      <c r="U15" s="330">
        <v>0</v>
      </c>
      <c r="V15" s="330">
        <v>0</v>
      </c>
      <c r="W15" s="331">
        <v>0</v>
      </c>
      <c r="X15" s="340">
        <v>1</v>
      </c>
      <c r="Y15" s="342"/>
    </row>
    <row r="16" spans="1:25" s="11" customFormat="1" ht="34.950000000000003" customHeight="1" thickBot="1" x14ac:dyDescent="0.35">
      <c r="A16" s="135">
        <v>32360</v>
      </c>
      <c r="B16" s="301" t="str">
        <f>VLOOKUP(A16,SEGMENTOS!$A$1:$C$14,2,0)</f>
        <v>Clientes Offshore - Porte C</v>
      </c>
      <c r="C16" s="304">
        <v>45241</v>
      </c>
      <c r="D16" s="325">
        <v>0.375</v>
      </c>
      <c r="E16" s="326">
        <v>0.625</v>
      </c>
      <c r="F16" s="326">
        <v>0</v>
      </c>
      <c r="G16" s="326">
        <v>0</v>
      </c>
      <c r="H16" s="327">
        <v>0</v>
      </c>
      <c r="I16" s="328">
        <v>0.375</v>
      </c>
      <c r="J16" s="326">
        <v>0.375</v>
      </c>
      <c r="K16" s="326">
        <v>0.25</v>
      </c>
      <c r="L16" s="326">
        <v>0</v>
      </c>
      <c r="M16" s="327">
        <v>0</v>
      </c>
      <c r="N16" s="328">
        <v>0.625</v>
      </c>
      <c r="O16" s="326">
        <v>0.375</v>
      </c>
      <c r="P16" s="326">
        <v>0</v>
      </c>
      <c r="Q16" s="326">
        <v>0</v>
      </c>
      <c r="R16" s="327">
        <v>0</v>
      </c>
      <c r="S16" s="328">
        <v>0.375</v>
      </c>
      <c r="T16" s="326">
        <v>0.625</v>
      </c>
      <c r="U16" s="326">
        <v>0</v>
      </c>
      <c r="V16" s="326">
        <v>0</v>
      </c>
      <c r="W16" s="327">
        <v>0</v>
      </c>
      <c r="X16" s="339">
        <v>1</v>
      </c>
      <c r="Y16" s="342"/>
    </row>
  </sheetData>
  <autoFilter ref="A3:X16" xr:uid="{08B3A83B-D0CA-4EAA-AE43-0E1C68F657ED}">
    <sortState xmlns:xlrd2="http://schemas.microsoft.com/office/spreadsheetml/2017/richdata2" ref="A4:X16">
      <sortCondition ref="A4:A16"/>
    </sortState>
  </autoFilter>
  <conditionalFormatting sqref="A4:A16">
    <cfRule type="duplicateValues" dxfId="13" priority="2"/>
    <cfRule type="duplicateValues" dxfId="12" priority="3"/>
  </conditionalFormatting>
  <conditionalFormatting sqref="D4:X16">
    <cfRule type="containsBlanks" dxfId="11" priority="1">
      <formula>LEN(TRIM(D4))=0</formula>
    </cfRule>
  </conditionalFormatting>
  <pageMargins left="0.511811024" right="0.511811024" top="0.78740157499999996" bottom="0.78740157499999996" header="0.31496062000000002" footer="0.31496062000000002"/>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21763-83FB-40D3-959E-4B022FC602BF}">
  <dimension ref="A1:Y16"/>
  <sheetViews>
    <sheetView windowProtection="1" showGridLines="0" zoomScale="70" zoomScaleNormal="70" workbookViewId="0">
      <pane xSplit="3" ySplit="3" topLeftCell="D4" activePane="bottomRight" state="frozen"/>
      <selection activeCell="D4" sqref="D4"/>
      <selection pane="topRight" activeCell="D4" sqref="D4"/>
      <selection pane="bottomLeft" activeCell="D4" sqref="D4"/>
      <selection pane="bottomRight" activeCell="D4" sqref="D4"/>
    </sheetView>
  </sheetViews>
  <sheetFormatPr defaultColWidth="8.88671875" defaultRowHeight="15.6" x14ac:dyDescent="0.3"/>
  <cols>
    <col min="1" max="1" width="12.6640625" style="12" customWidth="1"/>
    <col min="2" max="2" width="60.6640625" style="12" customWidth="1"/>
    <col min="3" max="23" width="15.6640625" style="12" customWidth="1"/>
    <col min="24" max="24" width="15.6640625" style="341" customWidth="1"/>
    <col min="25" max="16384" width="8.88671875" style="12"/>
  </cols>
  <sheetData>
    <row r="1" spans="1:25" s="10" customFormat="1" ht="45" customHeight="1" x14ac:dyDescent="0.3">
      <c r="A1" s="262" t="s">
        <v>30</v>
      </c>
      <c r="B1" s="263" t="s">
        <v>42</v>
      </c>
      <c r="C1" s="297" t="s">
        <v>31</v>
      </c>
      <c r="D1" s="293" t="s">
        <v>73</v>
      </c>
      <c r="E1" s="264" t="s">
        <v>73</v>
      </c>
      <c r="F1" s="264" t="s">
        <v>73</v>
      </c>
      <c r="G1" s="264" t="s">
        <v>73</v>
      </c>
      <c r="H1" s="294" t="s">
        <v>73</v>
      </c>
      <c r="I1" s="291" t="s">
        <v>73</v>
      </c>
      <c r="J1" s="265" t="s">
        <v>73</v>
      </c>
      <c r="K1" s="265" t="s">
        <v>73</v>
      </c>
      <c r="L1" s="265" t="s">
        <v>73</v>
      </c>
      <c r="M1" s="268" t="s">
        <v>73</v>
      </c>
      <c r="N1" s="287" t="s">
        <v>73</v>
      </c>
      <c r="O1" s="266" t="s">
        <v>73</v>
      </c>
      <c r="P1" s="266" t="s">
        <v>73</v>
      </c>
      <c r="Q1" s="266" t="s">
        <v>73</v>
      </c>
      <c r="R1" s="288" t="s">
        <v>73</v>
      </c>
      <c r="S1" s="281" t="s">
        <v>73</v>
      </c>
      <c r="T1" s="267" t="s">
        <v>73</v>
      </c>
      <c r="U1" s="267" t="s">
        <v>73</v>
      </c>
      <c r="V1" s="267" t="s">
        <v>73</v>
      </c>
      <c r="W1" s="282" t="s">
        <v>73</v>
      </c>
      <c r="X1" s="333" t="s">
        <v>73</v>
      </c>
    </row>
    <row r="2" spans="1:25" s="10" customFormat="1" ht="60" customHeight="1" x14ac:dyDescent="0.3">
      <c r="A2" s="269" t="s">
        <v>28</v>
      </c>
      <c r="B2" s="270" t="s">
        <v>28</v>
      </c>
      <c r="C2" s="298" t="s">
        <v>28</v>
      </c>
      <c r="D2" s="295" t="s">
        <v>37</v>
      </c>
      <c r="E2" s="271" t="s">
        <v>37</v>
      </c>
      <c r="F2" s="271" t="s">
        <v>37</v>
      </c>
      <c r="G2" s="271" t="s">
        <v>37</v>
      </c>
      <c r="H2" s="296" t="s">
        <v>37</v>
      </c>
      <c r="I2" s="292" t="s">
        <v>74</v>
      </c>
      <c r="J2" s="272" t="s">
        <v>74</v>
      </c>
      <c r="K2" s="272" t="s">
        <v>74</v>
      </c>
      <c r="L2" s="272" t="s">
        <v>74</v>
      </c>
      <c r="M2" s="275" t="s">
        <v>74</v>
      </c>
      <c r="N2" s="289" t="s">
        <v>75</v>
      </c>
      <c r="O2" s="273" t="s">
        <v>75</v>
      </c>
      <c r="P2" s="273" t="s">
        <v>75</v>
      </c>
      <c r="Q2" s="273" t="s">
        <v>75</v>
      </c>
      <c r="R2" s="290" t="s">
        <v>75</v>
      </c>
      <c r="S2" s="283" t="s">
        <v>32</v>
      </c>
      <c r="T2" s="274" t="s">
        <v>32</v>
      </c>
      <c r="U2" s="274" t="s">
        <v>32</v>
      </c>
      <c r="V2" s="274" t="s">
        <v>32</v>
      </c>
      <c r="W2" s="284" t="s">
        <v>32</v>
      </c>
      <c r="X2" s="334" t="s">
        <v>29</v>
      </c>
    </row>
    <row r="3" spans="1:25" s="10" customFormat="1" ht="45" customHeight="1" thickBot="1" x14ac:dyDescent="0.35">
      <c r="A3" s="276" t="s">
        <v>28</v>
      </c>
      <c r="B3" s="277" t="s">
        <v>28</v>
      </c>
      <c r="C3" s="299" t="s">
        <v>28</v>
      </c>
      <c r="D3" s="285" t="s">
        <v>54</v>
      </c>
      <c r="E3" s="278" t="s">
        <v>55</v>
      </c>
      <c r="F3" s="279" t="s">
        <v>76</v>
      </c>
      <c r="G3" s="280" t="s">
        <v>77</v>
      </c>
      <c r="H3" s="286" t="s">
        <v>56</v>
      </c>
      <c r="I3" s="285" t="s">
        <v>78</v>
      </c>
      <c r="J3" s="278" t="s">
        <v>79</v>
      </c>
      <c r="K3" s="279" t="s">
        <v>80</v>
      </c>
      <c r="L3" s="280" t="s">
        <v>81</v>
      </c>
      <c r="M3" s="286" t="s">
        <v>82</v>
      </c>
      <c r="N3" s="285" t="s">
        <v>33</v>
      </c>
      <c r="O3" s="278" t="s">
        <v>34</v>
      </c>
      <c r="P3" s="279" t="s">
        <v>83</v>
      </c>
      <c r="Q3" s="280" t="s">
        <v>35</v>
      </c>
      <c r="R3" s="286" t="s">
        <v>84</v>
      </c>
      <c r="S3" s="285" t="s">
        <v>85</v>
      </c>
      <c r="T3" s="278" t="s">
        <v>86</v>
      </c>
      <c r="U3" s="279" t="s">
        <v>87</v>
      </c>
      <c r="V3" s="280" t="s">
        <v>88</v>
      </c>
      <c r="W3" s="286" t="s">
        <v>89</v>
      </c>
      <c r="X3" s="335" t="s">
        <v>29</v>
      </c>
    </row>
    <row r="4" spans="1:25" s="11" customFormat="1" ht="34.950000000000003" customHeight="1" thickBot="1" x14ac:dyDescent="0.35">
      <c r="A4" s="305">
        <v>2900</v>
      </c>
      <c r="B4" s="306" t="str">
        <f>VLOOKUP(A4,SEGMENTOS!$A$1:$C$14,2,0)</f>
        <v>Mercado</v>
      </c>
      <c r="C4" s="309">
        <v>44866</v>
      </c>
      <c r="D4" s="311"/>
      <c r="E4" s="312"/>
      <c r="F4" s="312"/>
      <c r="G4" s="312"/>
      <c r="H4" s="313"/>
      <c r="I4" s="314"/>
      <c r="J4" s="312"/>
      <c r="K4" s="312"/>
      <c r="L4" s="312"/>
      <c r="M4" s="315"/>
      <c r="N4" s="314"/>
      <c r="O4" s="312"/>
      <c r="P4" s="312"/>
      <c r="Q4" s="312"/>
      <c r="R4" s="315"/>
      <c r="S4" s="314">
        <v>0.2041799039178131</v>
      </c>
      <c r="T4" s="312">
        <v>0.2787066496095012</v>
      </c>
      <c r="U4" s="312">
        <v>0.32228018785125045</v>
      </c>
      <c r="V4" s="312">
        <v>0.13360321584256621</v>
      </c>
      <c r="W4" s="315">
        <v>6.1217697099855875E-2</v>
      </c>
      <c r="X4" s="336"/>
      <c r="Y4" s="342"/>
    </row>
    <row r="5" spans="1:25" s="11" customFormat="1" ht="34.950000000000003" customHeight="1" thickBot="1" x14ac:dyDescent="0.35">
      <c r="A5" s="224">
        <v>32351</v>
      </c>
      <c r="B5" s="308" t="str">
        <f>VLOOKUP(A5,SEGMENTOS!$A$1:$C$14,2,0)</f>
        <v>Clientes Onshore e Offshore</v>
      </c>
      <c r="C5" s="309">
        <v>44866</v>
      </c>
      <c r="D5" s="316">
        <v>0.56060606060606055</v>
      </c>
      <c r="E5" s="317">
        <v>0.33333333333333331</v>
      </c>
      <c r="F5" s="317">
        <v>9.0909090909090912E-2</v>
      </c>
      <c r="G5" s="317">
        <v>1.5151515151515152E-2</v>
      </c>
      <c r="H5" s="318">
        <v>0</v>
      </c>
      <c r="I5" s="319">
        <v>0.39393939393939392</v>
      </c>
      <c r="J5" s="317">
        <v>0.42424242424242425</v>
      </c>
      <c r="K5" s="317">
        <v>0.15151515151515152</v>
      </c>
      <c r="L5" s="317">
        <v>3.0303030303030304E-2</v>
      </c>
      <c r="M5" s="320">
        <v>0</v>
      </c>
      <c r="N5" s="319">
        <v>0.56060606060606055</v>
      </c>
      <c r="O5" s="317">
        <v>0.31818181818181818</v>
      </c>
      <c r="P5" s="317">
        <v>4.5454545454545456E-2</v>
      </c>
      <c r="Q5" s="317">
        <v>7.575757575757576E-2</v>
      </c>
      <c r="R5" s="320">
        <v>0</v>
      </c>
      <c r="S5" s="319">
        <v>0.48484848484848486</v>
      </c>
      <c r="T5" s="317">
        <v>0.40909090909090912</v>
      </c>
      <c r="U5" s="317">
        <v>7.575757575757576E-2</v>
      </c>
      <c r="V5" s="317">
        <v>3.0303030303030304E-2</v>
      </c>
      <c r="W5" s="320">
        <v>0</v>
      </c>
      <c r="X5" s="337">
        <v>0.86363636363636376</v>
      </c>
      <c r="Y5" s="342"/>
    </row>
    <row r="6" spans="1:25" s="11" customFormat="1" ht="34.950000000000003" customHeight="1" x14ac:dyDescent="0.3">
      <c r="A6" s="237">
        <v>32354</v>
      </c>
      <c r="B6" s="310" t="str">
        <f>VLOOKUP(A6,SEGMENTOS!$A$1:$C$14,2,0)</f>
        <v>Clientes Onshore</v>
      </c>
      <c r="C6" s="302">
        <v>44866</v>
      </c>
      <c r="D6" s="321">
        <v>0.54347826086956519</v>
      </c>
      <c r="E6" s="322">
        <v>0.39130434782608697</v>
      </c>
      <c r="F6" s="322">
        <v>6.5217391304347824E-2</v>
      </c>
      <c r="G6" s="322">
        <v>0</v>
      </c>
      <c r="H6" s="323">
        <v>0</v>
      </c>
      <c r="I6" s="324">
        <v>0.43478260869565216</v>
      </c>
      <c r="J6" s="322">
        <v>0.41304347826086957</v>
      </c>
      <c r="K6" s="322">
        <v>0.15217391304347827</v>
      </c>
      <c r="L6" s="322">
        <v>0</v>
      </c>
      <c r="M6" s="323">
        <v>0</v>
      </c>
      <c r="N6" s="324">
        <v>0.58695652173913049</v>
      </c>
      <c r="O6" s="322">
        <v>0.34782608695652173</v>
      </c>
      <c r="P6" s="322">
        <v>2.1739130434782608E-2</v>
      </c>
      <c r="Q6" s="322">
        <v>4.3478260869565216E-2</v>
      </c>
      <c r="R6" s="323">
        <v>0</v>
      </c>
      <c r="S6" s="324">
        <v>0.5</v>
      </c>
      <c r="T6" s="322">
        <v>0.43478260869565216</v>
      </c>
      <c r="U6" s="322">
        <v>6.5217391304347824E-2</v>
      </c>
      <c r="V6" s="322">
        <v>0</v>
      </c>
      <c r="W6" s="323">
        <v>0</v>
      </c>
      <c r="X6" s="338">
        <v>0.93478260869565211</v>
      </c>
      <c r="Y6" s="342"/>
    </row>
    <row r="7" spans="1:25" s="11" customFormat="1" ht="34.950000000000003" customHeight="1" thickBot="1" x14ac:dyDescent="0.35">
      <c r="A7" s="135">
        <v>32353</v>
      </c>
      <c r="B7" s="301" t="str">
        <f>VLOOKUP(A7,SEGMENTOS!$A$1:$C$14,2,0)</f>
        <v>Clientes Offshore</v>
      </c>
      <c r="C7" s="304">
        <v>44866</v>
      </c>
      <c r="D7" s="325">
        <v>0.6</v>
      </c>
      <c r="E7" s="326">
        <v>0.2</v>
      </c>
      <c r="F7" s="326">
        <v>0.15</v>
      </c>
      <c r="G7" s="326">
        <v>0.05</v>
      </c>
      <c r="H7" s="327">
        <v>0</v>
      </c>
      <c r="I7" s="328">
        <v>0.3</v>
      </c>
      <c r="J7" s="326">
        <v>0.45</v>
      </c>
      <c r="K7" s="326">
        <v>0.15</v>
      </c>
      <c r="L7" s="326">
        <v>0.1</v>
      </c>
      <c r="M7" s="327">
        <v>0</v>
      </c>
      <c r="N7" s="328">
        <v>0.5</v>
      </c>
      <c r="O7" s="326">
        <v>0.25</v>
      </c>
      <c r="P7" s="326">
        <v>0.1</v>
      </c>
      <c r="Q7" s="326">
        <v>0.15</v>
      </c>
      <c r="R7" s="327">
        <v>0</v>
      </c>
      <c r="S7" s="328">
        <v>0.45</v>
      </c>
      <c r="T7" s="326">
        <v>0.35</v>
      </c>
      <c r="U7" s="326">
        <v>0.1</v>
      </c>
      <c r="V7" s="326">
        <v>0.1</v>
      </c>
      <c r="W7" s="327">
        <v>0</v>
      </c>
      <c r="X7" s="339">
        <v>0.70000000000000007</v>
      </c>
      <c r="Y7" s="342"/>
    </row>
    <row r="8" spans="1:25" s="11" customFormat="1" ht="34.950000000000003" customHeight="1" x14ac:dyDescent="0.3">
      <c r="A8" s="237">
        <v>32355</v>
      </c>
      <c r="B8" s="310" t="str">
        <f>VLOOKUP(A8,SEGMENTOS!$A$1:$C$14,2,0)</f>
        <v>Clientes Onshore e Offshore - Porte A</v>
      </c>
      <c r="C8" s="302">
        <v>44866</v>
      </c>
      <c r="D8" s="321">
        <v>0.60869565217391308</v>
      </c>
      <c r="E8" s="322">
        <v>0.30434782608695654</v>
      </c>
      <c r="F8" s="322">
        <v>8.6956521739130432E-2</v>
      </c>
      <c r="G8" s="322">
        <v>0</v>
      </c>
      <c r="H8" s="323">
        <v>0</v>
      </c>
      <c r="I8" s="324">
        <v>0.34782608695652173</v>
      </c>
      <c r="J8" s="322">
        <v>0.43478260869565216</v>
      </c>
      <c r="K8" s="322">
        <v>0.21739130434782608</v>
      </c>
      <c r="L8" s="322">
        <v>0</v>
      </c>
      <c r="M8" s="323">
        <v>0</v>
      </c>
      <c r="N8" s="324">
        <v>0.52173913043478259</v>
      </c>
      <c r="O8" s="322">
        <v>0.34782608695652173</v>
      </c>
      <c r="P8" s="322">
        <v>4.3478260869565216E-2</v>
      </c>
      <c r="Q8" s="322">
        <v>8.6956521739130432E-2</v>
      </c>
      <c r="R8" s="323">
        <v>0</v>
      </c>
      <c r="S8" s="324">
        <v>0.47826086956521741</v>
      </c>
      <c r="T8" s="322">
        <v>0.39130434782608697</v>
      </c>
      <c r="U8" s="322">
        <v>0.13043478260869565</v>
      </c>
      <c r="V8" s="322">
        <v>0</v>
      </c>
      <c r="W8" s="323">
        <v>0</v>
      </c>
      <c r="X8" s="338">
        <v>0.86956521739130443</v>
      </c>
      <c r="Y8" s="342"/>
    </row>
    <row r="9" spans="1:25" s="11" customFormat="1" ht="34.950000000000003" customHeight="1" x14ac:dyDescent="0.3">
      <c r="A9" s="130">
        <v>32356</v>
      </c>
      <c r="B9" s="300" t="str">
        <f>VLOOKUP(A9,SEGMENTOS!$A$1:$C$14,2,0)</f>
        <v>Clientes Onshore e Offshore - Porte B</v>
      </c>
      <c r="C9" s="303">
        <v>44866</v>
      </c>
      <c r="D9" s="329">
        <v>0.66666666666666663</v>
      </c>
      <c r="E9" s="330">
        <v>0.25</v>
      </c>
      <c r="F9" s="330">
        <v>8.3333333333333329E-2</v>
      </c>
      <c r="G9" s="330">
        <v>0</v>
      </c>
      <c r="H9" s="331">
        <v>0</v>
      </c>
      <c r="I9" s="332">
        <v>0.45833333333333331</v>
      </c>
      <c r="J9" s="330">
        <v>0.41666666666666669</v>
      </c>
      <c r="K9" s="330">
        <v>0.125</v>
      </c>
      <c r="L9" s="330">
        <v>0</v>
      </c>
      <c r="M9" s="331">
        <v>0</v>
      </c>
      <c r="N9" s="332">
        <v>0.58333333333333337</v>
      </c>
      <c r="O9" s="330">
        <v>0.33333333333333331</v>
      </c>
      <c r="P9" s="330">
        <v>4.1666666666666664E-2</v>
      </c>
      <c r="Q9" s="330">
        <v>4.1666666666666664E-2</v>
      </c>
      <c r="R9" s="331">
        <v>0</v>
      </c>
      <c r="S9" s="332">
        <v>0.54166666666666663</v>
      </c>
      <c r="T9" s="330">
        <v>0.41666666666666669</v>
      </c>
      <c r="U9" s="330">
        <v>4.1666666666666664E-2</v>
      </c>
      <c r="V9" s="330">
        <v>0</v>
      </c>
      <c r="W9" s="331">
        <v>0</v>
      </c>
      <c r="X9" s="340">
        <v>0.95833333333333326</v>
      </c>
      <c r="Y9" s="342"/>
    </row>
    <row r="10" spans="1:25" s="11" customFormat="1" ht="34.950000000000003" customHeight="1" thickBot="1" x14ac:dyDescent="0.35">
      <c r="A10" s="135">
        <v>32357</v>
      </c>
      <c r="B10" s="301" t="str">
        <f>VLOOKUP(A10,SEGMENTOS!$A$1:$C$14,2,0)</f>
        <v>Clientes Onshore e Offshore - Porte C</v>
      </c>
      <c r="C10" s="304">
        <v>44866</v>
      </c>
      <c r="D10" s="325">
        <v>0.36842105263157893</v>
      </c>
      <c r="E10" s="326">
        <v>0.47368421052631576</v>
      </c>
      <c r="F10" s="326">
        <v>0.10526315789473684</v>
      </c>
      <c r="G10" s="326">
        <v>5.2631578947368418E-2</v>
      </c>
      <c r="H10" s="327">
        <v>0</v>
      </c>
      <c r="I10" s="328">
        <v>0.36842105263157893</v>
      </c>
      <c r="J10" s="326">
        <v>0.42105263157894735</v>
      </c>
      <c r="K10" s="326">
        <v>0.10526315789473684</v>
      </c>
      <c r="L10" s="326">
        <v>0.10526315789473684</v>
      </c>
      <c r="M10" s="327">
        <v>0</v>
      </c>
      <c r="N10" s="328">
        <v>0.57894736842105265</v>
      </c>
      <c r="O10" s="326">
        <v>0.26315789473684209</v>
      </c>
      <c r="P10" s="326">
        <v>5.2631578947368418E-2</v>
      </c>
      <c r="Q10" s="326">
        <v>0.10526315789473684</v>
      </c>
      <c r="R10" s="327">
        <v>0</v>
      </c>
      <c r="S10" s="328">
        <v>0.42105263157894735</v>
      </c>
      <c r="T10" s="326">
        <v>0.42105263157894735</v>
      </c>
      <c r="U10" s="326">
        <v>5.2631578947368418E-2</v>
      </c>
      <c r="V10" s="326">
        <v>0.10526315789473684</v>
      </c>
      <c r="W10" s="327">
        <v>0</v>
      </c>
      <c r="X10" s="339">
        <v>0.73684210526315785</v>
      </c>
      <c r="Y10" s="342"/>
    </row>
    <row r="11" spans="1:25" s="11" customFormat="1" ht="34.950000000000003" customHeight="1" x14ac:dyDescent="0.3">
      <c r="A11" s="237">
        <v>32361</v>
      </c>
      <c r="B11" s="310" t="str">
        <f>VLOOKUP(A11,SEGMENTOS!$A$1:$C$14,2,0)</f>
        <v>Clientes Onshore - Porte A</v>
      </c>
      <c r="C11" s="302">
        <v>44866</v>
      </c>
      <c r="D11" s="321">
        <v>0.66666666666666663</v>
      </c>
      <c r="E11" s="322">
        <v>0.26666666666666666</v>
      </c>
      <c r="F11" s="322">
        <v>6.6666666666666666E-2</v>
      </c>
      <c r="G11" s="322">
        <v>0</v>
      </c>
      <c r="H11" s="323">
        <v>0</v>
      </c>
      <c r="I11" s="324">
        <v>0.4</v>
      </c>
      <c r="J11" s="322">
        <v>0.33333333333333331</v>
      </c>
      <c r="K11" s="322">
        <v>0.26666666666666666</v>
      </c>
      <c r="L11" s="322">
        <v>0</v>
      </c>
      <c r="M11" s="323">
        <v>0</v>
      </c>
      <c r="N11" s="324">
        <v>0.6</v>
      </c>
      <c r="O11" s="322">
        <v>0.26666666666666666</v>
      </c>
      <c r="P11" s="322">
        <v>0</v>
      </c>
      <c r="Q11" s="322">
        <v>0.13333333333333333</v>
      </c>
      <c r="R11" s="323">
        <v>0</v>
      </c>
      <c r="S11" s="324">
        <v>0.53333333333333333</v>
      </c>
      <c r="T11" s="322">
        <v>0.33333333333333331</v>
      </c>
      <c r="U11" s="322">
        <v>0.13333333333333333</v>
      </c>
      <c r="V11" s="322">
        <v>0</v>
      </c>
      <c r="W11" s="323">
        <v>0</v>
      </c>
      <c r="X11" s="338">
        <v>0.8666666666666667</v>
      </c>
      <c r="Y11" s="342"/>
    </row>
    <row r="12" spans="1:25" s="11" customFormat="1" ht="34.950000000000003" customHeight="1" x14ac:dyDescent="0.3">
      <c r="A12" s="130">
        <v>32362</v>
      </c>
      <c r="B12" s="300" t="str">
        <f>VLOOKUP(A12,SEGMENTOS!$A$1:$C$14,2,0)</f>
        <v>Clientes Onshore - Porte B</v>
      </c>
      <c r="C12" s="303">
        <v>44866</v>
      </c>
      <c r="D12" s="329">
        <v>0.625</v>
      </c>
      <c r="E12" s="330">
        <v>0.3125</v>
      </c>
      <c r="F12" s="330">
        <v>6.25E-2</v>
      </c>
      <c r="G12" s="330">
        <v>0</v>
      </c>
      <c r="H12" s="331">
        <v>0</v>
      </c>
      <c r="I12" s="332">
        <v>0.5</v>
      </c>
      <c r="J12" s="330">
        <v>0.4375</v>
      </c>
      <c r="K12" s="330">
        <v>6.25E-2</v>
      </c>
      <c r="L12" s="330">
        <v>0</v>
      </c>
      <c r="M12" s="331">
        <v>0</v>
      </c>
      <c r="N12" s="332">
        <v>0.5625</v>
      </c>
      <c r="O12" s="330">
        <v>0.4375</v>
      </c>
      <c r="P12" s="330">
        <v>0</v>
      </c>
      <c r="Q12" s="330">
        <v>0</v>
      </c>
      <c r="R12" s="331">
        <v>0</v>
      </c>
      <c r="S12" s="332">
        <v>0.5625</v>
      </c>
      <c r="T12" s="330">
        <v>0.4375</v>
      </c>
      <c r="U12" s="330">
        <v>0</v>
      </c>
      <c r="V12" s="330">
        <v>0</v>
      </c>
      <c r="W12" s="331">
        <v>0</v>
      </c>
      <c r="X12" s="340">
        <v>1</v>
      </c>
      <c r="Y12" s="342"/>
    </row>
    <row r="13" spans="1:25" s="11" customFormat="1" ht="34.950000000000003" customHeight="1" thickBot="1" x14ac:dyDescent="0.35">
      <c r="A13" s="135">
        <v>32363</v>
      </c>
      <c r="B13" s="301" t="str">
        <f>VLOOKUP(A13,SEGMENTOS!$A$1:$C$14,2,0)</f>
        <v>Clientes Onshore - Porte C</v>
      </c>
      <c r="C13" s="304">
        <v>44866</v>
      </c>
      <c r="D13" s="325">
        <v>0.33333333333333331</v>
      </c>
      <c r="E13" s="326">
        <v>0.6</v>
      </c>
      <c r="F13" s="326">
        <v>6.6666666666666666E-2</v>
      </c>
      <c r="G13" s="326">
        <v>0</v>
      </c>
      <c r="H13" s="327">
        <v>0</v>
      </c>
      <c r="I13" s="328">
        <v>0.4</v>
      </c>
      <c r="J13" s="326">
        <v>0.46666666666666667</v>
      </c>
      <c r="K13" s="326">
        <v>0.13333333333333333</v>
      </c>
      <c r="L13" s="326">
        <v>0</v>
      </c>
      <c r="M13" s="327">
        <v>0</v>
      </c>
      <c r="N13" s="328">
        <v>0.6</v>
      </c>
      <c r="O13" s="326">
        <v>0.33333333333333331</v>
      </c>
      <c r="P13" s="326">
        <v>6.6666666666666666E-2</v>
      </c>
      <c r="Q13" s="326">
        <v>0</v>
      </c>
      <c r="R13" s="327">
        <v>0</v>
      </c>
      <c r="S13" s="328">
        <v>0.4</v>
      </c>
      <c r="T13" s="326">
        <v>0.53333333333333333</v>
      </c>
      <c r="U13" s="326">
        <v>6.6666666666666666E-2</v>
      </c>
      <c r="V13" s="326">
        <v>0</v>
      </c>
      <c r="W13" s="327">
        <v>0</v>
      </c>
      <c r="X13" s="339">
        <v>0.93333333333333335</v>
      </c>
      <c r="Y13" s="342"/>
    </row>
    <row r="14" spans="1:25" s="11" customFormat="1" ht="34.950000000000003" customHeight="1" x14ac:dyDescent="0.3">
      <c r="A14" s="237">
        <v>32358</v>
      </c>
      <c r="B14" s="310" t="str">
        <f>VLOOKUP(A14,SEGMENTOS!$A$1:$C$14,2,0)</f>
        <v>Clientes Offshore - Porte A</v>
      </c>
      <c r="C14" s="302">
        <v>44866</v>
      </c>
      <c r="D14" s="321">
        <v>0.5</v>
      </c>
      <c r="E14" s="322">
        <v>0.375</v>
      </c>
      <c r="F14" s="322">
        <v>0.125</v>
      </c>
      <c r="G14" s="322">
        <v>0</v>
      </c>
      <c r="H14" s="323">
        <v>0</v>
      </c>
      <c r="I14" s="324">
        <v>0.25</v>
      </c>
      <c r="J14" s="322">
        <v>0.625</v>
      </c>
      <c r="K14" s="322">
        <v>0.125</v>
      </c>
      <c r="L14" s="322">
        <v>0</v>
      </c>
      <c r="M14" s="323">
        <v>0</v>
      </c>
      <c r="N14" s="324">
        <v>0.375</v>
      </c>
      <c r="O14" s="322">
        <v>0.5</v>
      </c>
      <c r="P14" s="322">
        <v>0.125</v>
      </c>
      <c r="Q14" s="322">
        <v>0</v>
      </c>
      <c r="R14" s="323">
        <v>0</v>
      </c>
      <c r="S14" s="324">
        <v>0.375</v>
      </c>
      <c r="T14" s="322">
        <v>0.5</v>
      </c>
      <c r="U14" s="322">
        <v>0.125</v>
      </c>
      <c r="V14" s="322">
        <v>0</v>
      </c>
      <c r="W14" s="323">
        <v>0</v>
      </c>
      <c r="X14" s="338">
        <v>0.875</v>
      </c>
      <c r="Y14" s="342"/>
    </row>
    <row r="15" spans="1:25" s="11" customFormat="1" ht="34.950000000000003" customHeight="1" x14ac:dyDescent="0.3">
      <c r="A15" s="130">
        <v>32359</v>
      </c>
      <c r="B15" s="300" t="str">
        <f>VLOOKUP(A15,SEGMENTOS!$A$1:$C$14,2,0)</f>
        <v>Clientes Offshore - Porte B</v>
      </c>
      <c r="C15" s="303">
        <v>44866</v>
      </c>
      <c r="D15" s="329">
        <v>0.75</v>
      </c>
      <c r="E15" s="330">
        <v>0.125</v>
      </c>
      <c r="F15" s="330">
        <v>0.125</v>
      </c>
      <c r="G15" s="330">
        <v>0</v>
      </c>
      <c r="H15" s="331">
        <v>0</v>
      </c>
      <c r="I15" s="332">
        <v>0.375</v>
      </c>
      <c r="J15" s="330">
        <v>0.375</v>
      </c>
      <c r="K15" s="330">
        <v>0.25</v>
      </c>
      <c r="L15" s="330">
        <v>0</v>
      </c>
      <c r="M15" s="331">
        <v>0</v>
      </c>
      <c r="N15" s="332">
        <v>0.625</v>
      </c>
      <c r="O15" s="330">
        <v>0.125</v>
      </c>
      <c r="P15" s="330">
        <v>0.125</v>
      </c>
      <c r="Q15" s="330">
        <v>0.125</v>
      </c>
      <c r="R15" s="331">
        <v>0</v>
      </c>
      <c r="S15" s="332">
        <v>0.5</v>
      </c>
      <c r="T15" s="330">
        <v>0.375</v>
      </c>
      <c r="U15" s="330">
        <v>0.125</v>
      </c>
      <c r="V15" s="330">
        <v>0</v>
      </c>
      <c r="W15" s="331">
        <v>0</v>
      </c>
      <c r="X15" s="340">
        <v>0.875</v>
      </c>
      <c r="Y15" s="342"/>
    </row>
    <row r="16" spans="1:25" s="11" customFormat="1" ht="34.950000000000003" customHeight="1" thickBot="1" x14ac:dyDescent="0.35">
      <c r="A16" s="135">
        <v>32360</v>
      </c>
      <c r="B16" s="301" t="str">
        <f>VLOOKUP(A16,SEGMENTOS!$A$1:$C$14,2,0)</f>
        <v>Clientes Offshore - Porte C</v>
      </c>
      <c r="C16" s="304">
        <v>44866</v>
      </c>
      <c r="D16" s="325">
        <v>0.5</v>
      </c>
      <c r="E16" s="326">
        <v>0</v>
      </c>
      <c r="F16" s="326">
        <v>0.25</v>
      </c>
      <c r="G16" s="326">
        <v>0.25</v>
      </c>
      <c r="H16" s="327">
        <v>0</v>
      </c>
      <c r="I16" s="328">
        <v>0.25</v>
      </c>
      <c r="J16" s="326">
        <v>0.25</v>
      </c>
      <c r="K16" s="326">
        <v>0</v>
      </c>
      <c r="L16" s="326">
        <v>0.5</v>
      </c>
      <c r="M16" s="327">
        <v>0</v>
      </c>
      <c r="N16" s="328">
        <v>0.5</v>
      </c>
      <c r="O16" s="326">
        <v>0</v>
      </c>
      <c r="P16" s="326">
        <v>0</v>
      </c>
      <c r="Q16" s="326">
        <v>0.5</v>
      </c>
      <c r="R16" s="327">
        <v>0</v>
      </c>
      <c r="S16" s="328">
        <v>0.5</v>
      </c>
      <c r="T16" s="326">
        <v>0</v>
      </c>
      <c r="U16" s="326">
        <v>0</v>
      </c>
      <c r="V16" s="326">
        <v>0.5</v>
      </c>
      <c r="W16" s="327">
        <v>0</v>
      </c>
      <c r="X16" s="339">
        <v>0</v>
      </c>
      <c r="Y16" s="342"/>
    </row>
  </sheetData>
  <autoFilter ref="A3:X16" xr:uid="{08B3A83B-D0CA-4EAA-AE43-0E1C68F657ED}">
    <sortState xmlns:xlrd2="http://schemas.microsoft.com/office/spreadsheetml/2017/richdata2" ref="A4:X16">
      <sortCondition ref="A4:A16"/>
    </sortState>
  </autoFilter>
  <conditionalFormatting sqref="A4:A16">
    <cfRule type="duplicateValues" dxfId="10" priority="2671"/>
    <cfRule type="duplicateValues" dxfId="9" priority="2672"/>
  </conditionalFormatting>
  <conditionalFormatting sqref="D4:X16">
    <cfRule type="containsBlanks" dxfId="8" priority="1">
      <formula>LEN(TRIM(D4))=0</formula>
    </cfRule>
  </conditionalFormatting>
  <pageMargins left="0.511811024" right="0.511811024" top="0.78740157499999996" bottom="0.78740157499999996" header="0.31496062000000002" footer="0.31496062000000002"/>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AD414-E92E-4D69-9C4C-23AE04830357}">
  <dimension ref="A1:Y16"/>
  <sheetViews>
    <sheetView windowProtection="1" showGridLines="0" zoomScale="70" zoomScaleNormal="70" workbookViewId="0">
      <pane xSplit="3" ySplit="3" topLeftCell="D4" activePane="bottomRight" state="frozen"/>
      <selection activeCell="D4" sqref="D4"/>
      <selection pane="topRight" activeCell="D4" sqref="D4"/>
      <selection pane="bottomLeft" activeCell="D4" sqref="D4"/>
      <selection pane="bottomRight" activeCell="D4" sqref="D4"/>
    </sheetView>
  </sheetViews>
  <sheetFormatPr defaultColWidth="8.88671875" defaultRowHeight="15.6" x14ac:dyDescent="0.3"/>
  <cols>
    <col min="1" max="1" width="12.6640625" style="12" customWidth="1"/>
    <col min="2" max="2" width="60.6640625" style="12" customWidth="1"/>
    <col min="3" max="23" width="15.6640625" style="12" customWidth="1"/>
    <col min="24" max="24" width="15.6640625" style="341" customWidth="1"/>
    <col min="25" max="16384" width="8.88671875" style="12"/>
  </cols>
  <sheetData>
    <row r="1" spans="1:25" s="10" customFormat="1" ht="45" customHeight="1" x14ac:dyDescent="0.3">
      <c r="A1" s="262" t="s">
        <v>30</v>
      </c>
      <c r="B1" s="263" t="s">
        <v>42</v>
      </c>
      <c r="C1" s="297" t="s">
        <v>31</v>
      </c>
      <c r="D1" s="293" t="s">
        <v>73</v>
      </c>
      <c r="E1" s="264" t="s">
        <v>73</v>
      </c>
      <c r="F1" s="264" t="s">
        <v>73</v>
      </c>
      <c r="G1" s="264" t="s">
        <v>73</v>
      </c>
      <c r="H1" s="294" t="s">
        <v>73</v>
      </c>
      <c r="I1" s="291" t="s">
        <v>73</v>
      </c>
      <c r="J1" s="265" t="s">
        <v>73</v>
      </c>
      <c r="K1" s="265" t="s">
        <v>73</v>
      </c>
      <c r="L1" s="265" t="s">
        <v>73</v>
      </c>
      <c r="M1" s="268" t="s">
        <v>73</v>
      </c>
      <c r="N1" s="287" t="s">
        <v>73</v>
      </c>
      <c r="O1" s="266" t="s">
        <v>73</v>
      </c>
      <c r="P1" s="266" t="s">
        <v>73</v>
      </c>
      <c r="Q1" s="266" t="s">
        <v>73</v>
      </c>
      <c r="R1" s="288" t="s">
        <v>73</v>
      </c>
      <c r="S1" s="281" t="s">
        <v>73</v>
      </c>
      <c r="T1" s="267" t="s">
        <v>73</v>
      </c>
      <c r="U1" s="267" t="s">
        <v>73</v>
      </c>
      <c r="V1" s="267" t="s">
        <v>73</v>
      </c>
      <c r="W1" s="282" t="s">
        <v>73</v>
      </c>
      <c r="X1" s="333" t="s">
        <v>73</v>
      </c>
    </row>
    <row r="2" spans="1:25" s="10" customFormat="1" ht="60" customHeight="1" x14ac:dyDescent="0.3">
      <c r="A2" s="269" t="s">
        <v>28</v>
      </c>
      <c r="B2" s="270" t="s">
        <v>28</v>
      </c>
      <c r="C2" s="298" t="s">
        <v>28</v>
      </c>
      <c r="D2" s="295" t="s">
        <v>37</v>
      </c>
      <c r="E2" s="271" t="s">
        <v>37</v>
      </c>
      <c r="F2" s="271" t="s">
        <v>37</v>
      </c>
      <c r="G2" s="271" t="s">
        <v>37</v>
      </c>
      <c r="H2" s="296" t="s">
        <v>37</v>
      </c>
      <c r="I2" s="292" t="s">
        <v>74</v>
      </c>
      <c r="J2" s="272" t="s">
        <v>74</v>
      </c>
      <c r="K2" s="272" t="s">
        <v>74</v>
      </c>
      <c r="L2" s="272" t="s">
        <v>74</v>
      </c>
      <c r="M2" s="275" t="s">
        <v>74</v>
      </c>
      <c r="N2" s="289" t="s">
        <v>75</v>
      </c>
      <c r="O2" s="273" t="s">
        <v>75</v>
      </c>
      <c r="P2" s="273" t="s">
        <v>75</v>
      </c>
      <c r="Q2" s="273" t="s">
        <v>75</v>
      </c>
      <c r="R2" s="290" t="s">
        <v>75</v>
      </c>
      <c r="S2" s="283" t="s">
        <v>32</v>
      </c>
      <c r="T2" s="274" t="s">
        <v>32</v>
      </c>
      <c r="U2" s="274" t="s">
        <v>32</v>
      </c>
      <c r="V2" s="274" t="s">
        <v>32</v>
      </c>
      <c r="W2" s="284" t="s">
        <v>32</v>
      </c>
      <c r="X2" s="334" t="s">
        <v>29</v>
      </c>
    </row>
    <row r="3" spans="1:25" s="10" customFormat="1" ht="45" customHeight="1" thickBot="1" x14ac:dyDescent="0.35">
      <c r="A3" s="276" t="s">
        <v>28</v>
      </c>
      <c r="B3" s="277" t="s">
        <v>28</v>
      </c>
      <c r="C3" s="299" t="s">
        <v>28</v>
      </c>
      <c r="D3" s="285" t="s">
        <v>54</v>
      </c>
      <c r="E3" s="278" t="s">
        <v>55</v>
      </c>
      <c r="F3" s="279" t="s">
        <v>76</v>
      </c>
      <c r="G3" s="280" t="s">
        <v>77</v>
      </c>
      <c r="H3" s="286" t="s">
        <v>56</v>
      </c>
      <c r="I3" s="285" t="s">
        <v>78</v>
      </c>
      <c r="J3" s="278" t="s">
        <v>79</v>
      </c>
      <c r="K3" s="279" t="s">
        <v>80</v>
      </c>
      <c r="L3" s="280" t="s">
        <v>81</v>
      </c>
      <c r="M3" s="286" t="s">
        <v>82</v>
      </c>
      <c r="N3" s="285" t="s">
        <v>33</v>
      </c>
      <c r="O3" s="278" t="s">
        <v>34</v>
      </c>
      <c r="P3" s="279" t="s">
        <v>83</v>
      </c>
      <c r="Q3" s="280" t="s">
        <v>35</v>
      </c>
      <c r="R3" s="286" t="s">
        <v>84</v>
      </c>
      <c r="S3" s="285" t="s">
        <v>85</v>
      </c>
      <c r="T3" s="278" t="s">
        <v>86</v>
      </c>
      <c r="U3" s="279" t="s">
        <v>87</v>
      </c>
      <c r="V3" s="280" t="s">
        <v>88</v>
      </c>
      <c r="W3" s="286" t="s">
        <v>89</v>
      </c>
      <c r="X3" s="335" t="s">
        <v>29</v>
      </c>
    </row>
    <row r="4" spans="1:25" s="11" customFormat="1" ht="34.950000000000003" customHeight="1" thickBot="1" x14ac:dyDescent="0.35">
      <c r="A4" s="305">
        <v>2900</v>
      </c>
      <c r="B4" s="306" t="str">
        <f>VLOOKUP(A4,SEGMENTOS!$A$1:$C$14,2,0)</f>
        <v>Mercado</v>
      </c>
      <c r="C4" s="309">
        <v>44505</v>
      </c>
      <c r="D4" s="311"/>
      <c r="E4" s="312"/>
      <c r="F4" s="312"/>
      <c r="G4" s="312"/>
      <c r="H4" s="313"/>
      <c r="I4" s="314"/>
      <c r="J4" s="312"/>
      <c r="K4" s="312"/>
      <c r="L4" s="312"/>
      <c r="M4" s="315"/>
      <c r="N4" s="314"/>
      <c r="O4" s="312"/>
      <c r="P4" s="312"/>
      <c r="Q4" s="312"/>
      <c r="R4" s="315"/>
      <c r="S4" s="314">
        <v>0.33613879369939076</v>
      </c>
      <c r="T4" s="312">
        <v>0.42508110231908253</v>
      </c>
      <c r="U4" s="312">
        <v>0.15596182547390861</v>
      </c>
      <c r="V4" s="312">
        <v>5.8856536841352738E-2</v>
      </c>
      <c r="W4" s="315">
        <v>2.3961741666263782E-2</v>
      </c>
      <c r="X4" s="336"/>
      <c r="Y4" s="342"/>
    </row>
    <row r="5" spans="1:25" s="11" customFormat="1" ht="34.950000000000003" customHeight="1" thickBot="1" x14ac:dyDescent="0.35">
      <c r="A5" s="224">
        <v>32351</v>
      </c>
      <c r="B5" s="308" t="str">
        <f>VLOOKUP(A5,SEGMENTOS!$A$1:$C$14,2,0)</f>
        <v>Clientes Onshore e Offshore</v>
      </c>
      <c r="C5" s="309">
        <v>44505</v>
      </c>
      <c r="D5" s="316">
        <v>0.61904761904761896</v>
      </c>
      <c r="E5" s="317">
        <v>0.30158730158730102</v>
      </c>
      <c r="F5" s="317">
        <v>6.3492063492063405E-2</v>
      </c>
      <c r="G5" s="317">
        <v>1.5873015873015799E-2</v>
      </c>
      <c r="H5" s="318">
        <v>0</v>
      </c>
      <c r="I5" s="319">
        <v>0.28571428571428498</v>
      </c>
      <c r="J5" s="317">
        <v>0.58730158730158699</v>
      </c>
      <c r="K5" s="317">
        <v>9.5238095238095205E-2</v>
      </c>
      <c r="L5" s="317">
        <v>3.1746031746031703E-2</v>
      </c>
      <c r="M5" s="320">
        <v>0</v>
      </c>
      <c r="N5" s="319">
        <v>0.476190476190476</v>
      </c>
      <c r="O5" s="317">
        <v>0.44444444444444398</v>
      </c>
      <c r="P5" s="317">
        <v>7.9365079365079305E-2</v>
      </c>
      <c r="Q5" s="317">
        <v>0</v>
      </c>
      <c r="R5" s="320">
        <v>0</v>
      </c>
      <c r="S5" s="319">
        <v>0.55555555555555503</v>
      </c>
      <c r="T5" s="317">
        <v>0.38095238095237999</v>
      </c>
      <c r="U5" s="317">
        <v>4.7619047619047603E-2</v>
      </c>
      <c r="V5" s="317">
        <v>1.5873015873015799E-2</v>
      </c>
      <c r="W5" s="320">
        <v>0</v>
      </c>
      <c r="X5" s="337">
        <v>0.92063492063492003</v>
      </c>
      <c r="Y5" s="342"/>
    </row>
    <row r="6" spans="1:25" s="11" customFormat="1" ht="34.950000000000003" customHeight="1" x14ac:dyDescent="0.3">
      <c r="A6" s="237">
        <v>32354</v>
      </c>
      <c r="B6" s="310" t="str">
        <f>VLOOKUP(A6,SEGMENTOS!$A$1:$C$14,2,0)</f>
        <v>Clientes Onshore</v>
      </c>
      <c r="C6" s="302">
        <v>44505</v>
      </c>
      <c r="D6" s="321">
        <v>0.54545454545454497</v>
      </c>
      <c r="E6" s="322">
        <v>0.38636363636363602</v>
      </c>
      <c r="F6" s="322">
        <v>6.8181818181818094E-2</v>
      </c>
      <c r="G6" s="322">
        <v>0</v>
      </c>
      <c r="H6" s="323">
        <v>0</v>
      </c>
      <c r="I6" s="324">
        <v>0.25</v>
      </c>
      <c r="J6" s="322">
        <v>0.63636363636363602</v>
      </c>
      <c r="K6" s="322">
        <v>0.11363636363636299</v>
      </c>
      <c r="L6" s="322">
        <v>0</v>
      </c>
      <c r="M6" s="323">
        <v>0</v>
      </c>
      <c r="N6" s="324">
        <v>0.40909090909090901</v>
      </c>
      <c r="O6" s="322">
        <v>0.52272727272727204</v>
      </c>
      <c r="P6" s="322">
        <v>6.8181818181818094E-2</v>
      </c>
      <c r="Q6" s="322">
        <v>0</v>
      </c>
      <c r="R6" s="323">
        <v>0</v>
      </c>
      <c r="S6" s="324">
        <v>0.47727272727272702</v>
      </c>
      <c r="T6" s="322">
        <v>0.47727272727272702</v>
      </c>
      <c r="U6" s="322">
        <v>4.54545454545454E-2</v>
      </c>
      <c r="V6" s="322">
        <v>0</v>
      </c>
      <c r="W6" s="323">
        <v>0</v>
      </c>
      <c r="X6" s="338">
        <v>0.95454545454545403</v>
      </c>
      <c r="Y6" s="342"/>
    </row>
    <row r="7" spans="1:25" s="11" customFormat="1" ht="34.950000000000003" customHeight="1" thickBot="1" x14ac:dyDescent="0.35">
      <c r="A7" s="135">
        <v>32353</v>
      </c>
      <c r="B7" s="301" t="str">
        <f>VLOOKUP(A7,SEGMENTOS!$A$1:$C$14,2,0)</f>
        <v>Clientes Offshore</v>
      </c>
      <c r="C7" s="304">
        <v>44505</v>
      </c>
      <c r="D7" s="325">
        <v>0.78947368421052599</v>
      </c>
      <c r="E7" s="326">
        <v>0.105263157894736</v>
      </c>
      <c r="F7" s="326">
        <v>5.2631578947368397E-2</v>
      </c>
      <c r="G7" s="326">
        <v>5.2631578947368397E-2</v>
      </c>
      <c r="H7" s="327">
        <v>0</v>
      </c>
      <c r="I7" s="328">
        <v>0.36842105263157798</v>
      </c>
      <c r="J7" s="326">
        <v>0.47368421052631499</v>
      </c>
      <c r="K7" s="326">
        <v>5.2631578947368397E-2</v>
      </c>
      <c r="L7" s="326">
        <v>0.105263157894736</v>
      </c>
      <c r="M7" s="327">
        <v>0</v>
      </c>
      <c r="N7" s="328">
        <v>0.63157894736842102</v>
      </c>
      <c r="O7" s="326">
        <v>0.26315789473684198</v>
      </c>
      <c r="P7" s="326">
        <v>0.105263157894736</v>
      </c>
      <c r="Q7" s="326">
        <v>0</v>
      </c>
      <c r="R7" s="327">
        <v>0</v>
      </c>
      <c r="S7" s="328">
        <v>0.73684210526315697</v>
      </c>
      <c r="T7" s="326">
        <v>0.157894736842105</v>
      </c>
      <c r="U7" s="326">
        <v>5.2631578947368397E-2</v>
      </c>
      <c r="V7" s="326">
        <v>5.2631578947368397E-2</v>
      </c>
      <c r="W7" s="327">
        <v>0</v>
      </c>
      <c r="X7" s="339">
        <v>0.84210526315789402</v>
      </c>
      <c r="Y7" s="342"/>
    </row>
    <row r="8" spans="1:25" s="11" customFormat="1" ht="34.950000000000003" customHeight="1" x14ac:dyDescent="0.3">
      <c r="A8" s="237">
        <v>32355</v>
      </c>
      <c r="B8" s="310" t="str">
        <f>VLOOKUP(A8,SEGMENTOS!$A$1:$C$14,2,0)</f>
        <v>Clientes Onshore e Offshore - Porte A</v>
      </c>
      <c r="C8" s="302">
        <v>44505</v>
      </c>
      <c r="D8" s="321">
        <v>0.70833333333333304</v>
      </c>
      <c r="E8" s="322">
        <v>0.20833333333333301</v>
      </c>
      <c r="F8" s="322">
        <v>4.1666666666666602E-2</v>
      </c>
      <c r="G8" s="322">
        <v>4.1666666666666602E-2</v>
      </c>
      <c r="H8" s="323">
        <v>0</v>
      </c>
      <c r="I8" s="324">
        <v>0.29166666666666602</v>
      </c>
      <c r="J8" s="322">
        <v>0.54166666666666596</v>
      </c>
      <c r="K8" s="322">
        <v>0.125</v>
      </c>
      <c r="L8" s="322">
        <v>4.1666666666666602E-2</v>
      </c>
      <c r="M8" s="323">
        <v>0</v>
      </c>
      <c r="N8" s="324">
        <v>0.54166666666666596</v>
      </c>
      <c r="O8" s="322">
        <v>0.33333333333333298</v>
      </c>
      <c r="P8" s="322">
        <v>0.125</v>
      </c>
      <c r="Q8" s="322">
        <v>0</v>
      </c>
      <c r="R8" s="323">
        <v>0</v>
      </c>
      <c r="S8" s="324">
        <v>0.66666666666666596</v>
      </c>
      <c r="T8" s="322">
        <v>0.25</v>
      </c>
      <c r="U8" s="322">
        <v>4.1666666666666602E-2</v>
      </c>
      <c r="V8" s="322">
        <v>4.1666666666666602E-2</v>
      </c>
      <c r="W8" s="323">
        <v>0</v>
      </c>
      <c r="X8" s="338">
        <v>0.875</v>
      </c>
      <c r="Y8" s="342"/>
    </row>
    <row r="9" spans="1:25" s="11" customFormat="1" ht="34.950000000000003" customHeight="1" x14ac:dyDescent="0.3">
      <c r="A9" s="130">
        <v>32356</v>
      </c>
      <c r="B9" s="300" t="str">
        <f>VLOOKUP(A9,SEGMENTOS!$A$1:$C$14,2,0)</f>
        <v>Clientes Onshore e Offshore - Porte B</v>
      </c>
      <c r="C9" s="303">
        <v>44505</v>
      </c>
      <c r="D9" s="329">
        <v>0.66666666666666596</v>
      </c>
      <c r="E9" s="330">
        <v>0.25</v>
      </c>
      <c r="F9" s="330">
        <v>8.3333333333333301E-2</v>
      </c>
      <c r="G9" s="330">
        <v>0</v>
      </c>
      <c r="H9" s="331">
        <v>0</v>
      </c>
      <c r="I9" s="332">
        <v>0.25</v>
      </c>
      <c r="J9" s="330">
        <v>0.66666666666666596</v>
      </c>
      <c r="K9" s="330">
        <v>8.3333333333333301E-2</v>
      </c>
      <c r="L9" s="330">
        <v>0</v>
      </c>
      <c r="M9" s="331">
        <v>0</v>
      </c>
      <c r="N9" s="332">
        <v>0.45833333333333298</v>
      </c>
      <c r="O9" s="330">
        <v>0.5</v>
      </c>
      <c r="P9" s="330">
        <v>4.1666666666666602E-2</v>
      </c>
      <c r="Q9" s="330">
        <v>0</v>
      </c>
      <c r="R9" s="331">
        <v>0</v>
      </c>
      <c r="S9" s="332">
        <v>0.54166666666666596</v>
      </c>
      <c r="T9" s="330">
        <v>0.41666666666666602</v>
      </c>
      <c r="U9" s="330">
        <v>4.1666666666666602E-2</v>
      </c>
      <c r="V9" s="330">
        <v>0</v>
      </c>
      <c r="W9" s="331">
        <v>0</v>
      </c>
      <c r="X9" s="340">
        <v>0.95833333333333304</v>
      </c>
      <c r="Y9" s="342"/>
    </row>
    <row r="10" spans="1:25" s="11" customFormat="1" ht="34.950000000000003" customHeight="1" thickBot="1" x14ac:dyDescent="0.35">
      <c r="A10" s="135">
        <v>32357</v>
      </c>
      <c r="B10" s="301" t="str">
        <f>VLOOKUP(A10,SEGMENTOS!$A$1:$C$14,2,0)</f>
        <v>Clientes Onshore e Offshore - Porte C</v>
      </c>
      <c r="C10" s="304">
        <v>44505</v>
      </c>
      <c r="D10" s="325">
        <v>0.4</v>
      </c>
      <c r="E10" s="326">
        <v>0.53333333333333299</v>
      </c>
      <c r="F10" s="326">
        <v>6.6666666666666596E-2</v>
      </c>
      <c r="G10" s="326">
        <v>0</v>
      </c>
      <c r="H10" s="327">
        <v>0</v>
      </c>
      <c r="I10" s="328">
        <v>0.33333333333333298</v>
      </c>
      <c r="J10" s="326">
        <v>0.53333333333333299</v>
      </c>
      <c r="K10" s="326">
        <v>6.6666666666666596E-2</v>
      </c>
      <c r="L10" s="326">
        <v>6.6666666666666596E-2</v>
      </c>
      <c r="M10" s="327">
        <v>0</v>
      </c>
      <c r="N10" s="328">
        <v>0.4</v>
      </c>
      <c r="O10" s="326">
        <v>0.53333333333333299</v>
      </c>
      <c r="P10" s="326">
        <v>6.6666666666666596E-2</v>
      </c>
      <c r="Q10" s="326">
        <v>0</v>
      </c>
      <c r="R10" s="327">
        <v>0</v>
      </c>
      <c r="S10" s="328">
        <v>0.4</v>
      </c>
      <c r="T10" s="326">
        <v>0.53333333333333299</v>
      </c>
      <c r="U10" s="326">
        <v>6.6666666666666596E-2</v>
      </c>
      <c r="V10" s="326">
        <v>0</v>
      </c>
      <c r="W10" s="327">
        <v>0</v>
      </c>
      <c r="X10" s="339">
        <v>0.93333333333333302</v>
      </c>
      <c r="Y10" s="342"/>
    </row>
    <row r="11" spans="1:25" s="11" customFormat="1" ht="34.950000000000003" customHeight="1" x14ac:dyDescent="0.3">
      <c r="A11" s="237">
        <v>32361</v>
      </c>
      <c r="B11" s="310" t="str">
        <f>VLOOKUP(A11,SEGMENTOS!$A$1:$C$14,2,0)</f>
        <v>Clientes Onshore - Porte A</v>
      </c>
      <c r="C11" s="302">
        <v>44505</v>
      </c>
      <c r="D11" s="321">
        <v>0.71428571428571397</v>
      </c>
      <c r="E11" s="322">
        <v>0.214285714285714</v>
      </c>
      <c r="F11" s="322">
        <v>7.1428571428571397E-2</v>
      </c>
      <c r="G11" s="322">
        <v>0</v>
      </c>
      <c r="H11" s="323">
        <v>0</v>
      </c>
      <c r="I11" s="324">
        <v>0.28571428571428498</v>
      </c>
      <c r="J11" s="322">
        <v>0.57142857142857095</v>
      </c>
      <c r="K11" s="322">
        <v>0.14285714285714199</v>
      </c>
      <c r="L11" s="322">
        <v>0</v>
      </c>
      <c r="M11" s="323">
        <v>0</v>
      </c>
      <c r="N11" s="324">
        <v>0.42857142857142799</v>
      </c>
      <c r="O11" s="322">
        <v>0.42857142857142799</v>
      </c>
      <c r="P11" s="322">
        <v>0.14285714285714199</v>
      </c>
      <c r="Q11" s="322">
        <v>0</v>
      </c>
      <c r="R11" s="323">
        <v>0</v>
      </c>
      <c r="S11" s="324">
        <v>0.64285714285714202</v>
      </c>
      <c r="T11" s="322">
        <v>0.28571428571428498</v>
      </c>
      <c r="U11" s="322">
        <v>7.1428571428571397E-2</v>
      </c>
      <c r="V11" s="322">
        <v>0</v>
      </c>
      <c r="W11" s="323">
        <v>0</v>
      </c>
      <c r="X11" s="338">
        <v>0.92857142857142805</v>
      </c>
      <c r="Y11" s="342"/>
    </row>
    <row r="12" spans="1:25" s="11" customFormat="1" ht="34.950000000000003" customHeight="1" x14ac:dyDescent="0.3">
      <c r="A12" s="130">
        <v>32362</v>
      </c>
      <c r="B12" s="300" t="str">
        <f>VLOOKUP(A12,SEGMENTOS!$A$1:$C$14,2,0)</f>
        <v>Clientes Onshore - Porte B</v>
      </c>
      <c r="C12" s="303">
        <v>44505</v>
      </c>
      <c r="D12" s="329">
        <v>0.55555555555555503</v>
      </c>
      <c r="E12" s="330">
        <v>0.33333333333333298</v>
      </c>
      <c r="F12" s="330">
        <v>0.11111111111111099</v>
      </c>
      <c r="G12" s="330">
        <v>0</v>
      </c>
      <c r="H12" s="331">
        <v>0</v>
      </c>
      <c r="I12" s="332">
        <v>0.22222222222222199</v>
      </c>
      <c r="J12" s="330">
        <v>0.66666666666666596</v>
      </c>
      <c r="K12" s="330">
        <v>0.11111111111111099</v>
      </c>
      <c r="L12" s="330">
        <v>0</v>
      </c>
      <c r="M12" s="331">
        <v>0</v>
      </c>
      <c r="N12" s="332">
        <v>0.44444444444444398</v>
      </c>
      <c r="O12" s="330">
        <v>0.5</v>
      </c>
      <c r="P12" s="330">
        <v>5.5555555555555497E-2</v>
      </c>
      <c r="Q12" s="330">
        <v>0</v>
      </c>
      <c r="R12" s="331">
        <v>0</v>
      </c>
      <c r="S12" s="332">
        <v>0.44444444444444398</v>
      </c>
      <c r="T12" s="330">
        <v>0.5</v>
      </c>
      <c r="U12" s="330">
        <v>5.5555555555555497E-2</v>
      </c>
      <c r="V12" s="330">
        <v>0</v>
      </c>
      <c r="W12" s="331">
        <v>0</v>
      </c>
      <c r="X12" s="340">
        <v>0.94444444444444398</v>
      </c>
      <c r="Y12" s="342"/>
    </row>
    <row r="13" spans="1:25" s="11" customFormat="1" ht="34.950000000000003" customHeight="1" thickBot="1" x14ac:dyDescent="0.35">
      <c r="A13" s="135">
        <v>32363</v>
      </c>
      <c r="B13" s="301" t="str">
        <f>VLOOKUP(A13,SEGMENTOS!$A$1:$C$14,2,0)</f>
        <v>Clientes Onshore - Porte C</v>
      </c>
      <c r="C13" s="304">
        <v>44505</v>
      </c>
      <c r="D13" s="325">
        <v>0.33333333333333298</v>
      </c>
      <c r="E13" s="326">
        <v>0.66666666666666596</v>
      </c>
      <c r="F13" s="326">
        <v>0</v>
      </c>
      <c r="G13" s="326">
        <v>0</v>
      </c>
      <c r="H13" s="327">
        <v>0</v>
      </c>
      <c r="I13" s="328">
        <v>0.25</v>
      </c>
      <c r="J13" s="326">
        <v>0.66666666666666596</v>
      </c>
      <c r="K13" s="326">
        <v>8.3333333333333301E-2</v>
      </c>
      <c r="L13" s="326">
        <v>0</v>
      </c>
      <c r="M13" s="327">
        <v>0</v>
      </c>
      <c r="N13" s="328">
        <v>0.33333333333333298</v>
      </c>
      <c r="O13" s="326">
        <v>0.66666666666666596</v>
      </c>
      <c r="P13" s="326">
        <v>0</v>
      </c>
      <c r="Q13" s="326">
        <v>0</v>
      </c>
      <c r="R13" s="327">
        <v>0</v>
      </c>
      <c r="S13" s="328">
        <v>0.33333333333333298</v>
      </c>
      <c r="T13" s="326">
        <v>0.66666666666666596</v>
      </c>
      <c r="U13" s="326">
        <v>0</v>
      </c>
      <c r="V13" s="326">
        <v>0</v>
      </c>
      <c r="W13" s="327">
        <v>0</v>
      </c>
      <c r="X13" s="339">
        <v>1</v>
      </c>
      <c r="Y13" s="342"/>
    </row>
    <row r="14" spans="1:25" s="11" customFormat="1" ht="34.950000000000003" customHeight="1" x14ac:dyDescent="0.3">
      <c r="A14" s="237">
        <v>32358</v>
      </c>
      <c r="B14" s="310" t="str">
        <f>VLOOKUP(A14,SEGMENTOS!$A$1:$C$14,2,0)</f>
        <v>Clientes Offshore - Porte A</v>
      </c>
      <c r="C14" s="302">
        <v>44505</v>
      </c>
      <c r="D14" s="321">
        <v>0.7</v>
      </c>
      <c r="E14" s="322">
        <v>0.2</v>
      </c>
      <c r="F14" s="322">
        <v>0</v>
      </c>
      <c r="G14" s="322">
        <v>0.1</v>
      </c>
      <c r="H14" s="323">
        <v>0</v>
      </c>
      <c r="I14" s="324">
        <v>0.3</v>
      </c>
      <c r="J14" s="322">
        <v>0.5</v>
      </c>
      <c r="K14" s="322">
        <v>0.1</v>
      </c>
      <c r="L14" s="322">
        <v>0.1</v>
      </c>
      <c r="M14" s="323">
        <v>0</v>
      </c>
      <c r="N14" s="324">
        <v>0.7</v>
      </c>
      <c r="O14" s="322">
        <v>0.2</v>
      </c>
      <c r="P14" s="322">
        <v>0.1</v>
      </c>
      <c r="Q14" s="322">
        <v>0</v>
      </c>
      <c r="R14" s="323">
        <v>0</v>
      </c>
      <c r="S14" s="324">
        <v>0.7</v>
      </c>
      <c r="T14" s="322">
        <v>0.2</v>
      </c>
      <c r="U14" s="322">
        <v>0</v>
      </c>
      <c r="V14" s="322">
        <v>0.1</v>
      </c>
      <c r="W14" s="323">
        <v>0</v>
      </c>
      <c r="X14" s="338">
        <v>0.79999999999999905</v>
      </c>
      <c r="Y14" s="342"/>
    </row>
    <row r="15" spans="1:25" s="11" customFormat="1" ht="34.950000000000003" customHeight="1" x14ac:dyDescent="0.3">
      <c r="A15" s="130">
        <v>32359</v>
      </c>
      <c r="B15" s="300" t="str">
        <f>VLOOKUP(A15,SEGMENTOS!$A$1:$C$14,2,0)</f>
        <v>Clientes Offshore - Porte B</v>
      </c>
      <c r="C15" s="303">
        <v>44505</v>
      </c>
      <c r="D15" s="329">
        <v>1</v>
      </c>
      <c r="E15" s="330">
        <v>0</v>
      </c>
      <c r="F15" s="330">
        <v>0</v>
      </c>
      <c r="G15" s="330">
        <v>0</v>
      </c>
      <c r="H15" s="331">
        <v>0</v>
      </c>
      <c r="I15" s="332">
        <v>0.33333333333333298</v>
      </c>
      <c r="J15" s="330">
        <v>0.66666666666666596</v>
      </c>
      <c r="K15" s="330">
        <v>0</v>
      </c>
      <c r="L15" s="330">
        <v>0</v>
      </c>
      <c r="M15" s="331">
        <v>0</v>
      </c>
      <c r="N15" s="332">
        <v>0.5</v>
      </c>
      <c r="O15" s="330">
        <v>0.5</v>
      </c>
      <c r="P15" s="330">
        <v>0</v>
      </c>
      <c r="Q15" s="330">
        <v>0</v>
      </c>
      <c r="R15" s="331">
        <v>0</v>
      </c>
      <c r="S15" s="332">
        <v>0.83333333333333304</v>
      </c>
      <c r="T15" s="330">
        <v>0.16666666666666599</v>
      </c>
      <c r="U15" s="330">
        <v>0</v>
      </c>
      <c r="V15" s="330">
        <v>0</v>
      </c>
      <c r="W15" s="331">
        <v>0</v>
      </c>
      <c r="X15" s="340">
        <v>1</v>
      </c>
      <c r="Y15" s="342"/>
    </row>
    <row r="16" spans="1:25" s="11" customFormat="1" ht="34.950000000000003" customHeight="1" thickBot="1" x14ac:dyDescent="0.35">
      <c r="A16" s="135">
        <v>32360</v>
      </c>
      <c r="B16" s="301" t="str">
        <f>VLOOKUP(A16,SEGMENTOS!$A$1:$C$14,2,0)</f>
        <v>Clientes Offshore - Porte C</v>
      </c>
      <c r="C16" s="304">
        <v>44505</v>
      </c>
      <c r="D16" s="325">
        <v>0.66666666666666596</v>
      </c>
      <c r="E16" s="326">
        <v>0</v>
      </c>
      <c r="F16" s="326">
        <v>0.33333333333333298</v>
      </c>
      <c r="G16" s="326">
        <v>0</v>
      </c>
      <c r="H16" s="327">
        <v>0</v>
      </c>
      <c r="I16" s="328">
        <v>0.66666666666666596</v>
      </c>
      <c r="J16" s="326">
        <v>0</v>
      </c>
      <c r="K16" s="326">
        <v>0</v>
      </c>
      <c r="L16" s="326">
        <v>0.33333333333333298</v>
      </c>
      <c r="M16" s="327">
        <v>0</v>
      </c>
      <c r="N16" s="328">
        <v>0.66666666666666596</v>
      </c>
      <c r="O16" s="326">
        <v>0</v>
      </c>
      <c r="P16" s="326">
        <v>0.33333333333333298</v>
      </c>
      <c r="Q16" s="326">
        <v>0</v>
      </c>
      <c r="R16" s="327">
        <v>0</v>
      </c>
      <c r="S16" s="328">
        <v>0.66666666666666596</v>
      </c>
      <c r="T16" s="326">
        <v>0</v>
      </c>
      <c r="U16" s="326">
        <v>0.33333333333333298</v>
      </c>
      <c r="V16" s="326">
        <v>0</v>
      </c>
      <c r="W16" s="327">
        <v>0</v>
      </c>
      <c r="X16" s="339">
        <v>0.66666666666666596</v>
      </c>
      <c r="Y16" s="342"/>
    </row>
  </sheetData>
  <autoFilter ref="A3:X16" xr:uid="{08B3A83B-D0CA-4EAA-AE43-0E1C68F657ED}">
    <sortState xmlns:xlrd2="http://schemas.microsoft.com/office/spreadsheetml/2017/richdata2" ref="A4:X16">
      <sortCondition ref="A4:A16"/>
    </sortState>
  </autoFilter>
  <conditionalFormatting sqref="A4:A16">
    <cfRule type="duplicateValues" dxfId="7" priority="2673"/>
    <cfRule type="duplicateValues" dxfId="6" priority="2674"/>
  </conditionalFormatting>
  <conditionalFormatting sqref="D4:X16">
    <cfRule type="containsBlanks" dxfId="5" priority="1">
      <formula>LEN(TRIM(D4))=0</formula>
    </cfRule>
  </conditionalFormatting>
  <pageMargins left="0.511811024" right="0.511811024" top="0.78740157499999996" bottom="0.78740157499999996" header="0.31496062000000002" footer="0.31496062000000002"/>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A21F-70CB-4464-86E9-6193F5E3EE9F}">
  <dimension ref="A1:Y16"/>
  <sheetViews>
    <sheetView windowProtection="1" showGridLines="0" zoomScale="70" zoomScaleNormal="70" workbookViewId="0">
      <pane xSplit="3" ySplit="3" topLeftCell="D4" activePane="bottomRight" state="frozen"/>
      <selection activeCell="D4" sqref="D4"/>
      <selection pane="topRight" activeCell="D4" sqref="D4"/>
      <selection pane="bottomLeft" activeCell="D4" sqref="D4"/>
      <selection pane="bottomRight" activeCell="D4" sqref="D4"/>
    </sheetView>
  </sheetViews>
  <sheetFormatPr defaultColWidth="8.88671875" defaultRowHeight="15.6" x14ac:dyDescent="0.3"/>
  <cols>
    <col min="1" max="1" width="12.6640625" style="12" customWidth="1"/>
    <col min="2" max="2" width="60.6640625" style="12" customWidth="1"/>
    <col min="3" max="23" width="15.6640625" style="12" customWidth="1"/>
    <col min="24" max="24" width="15.6640625" style="341" customWidth="1"/>
    <col min="25" max="16384" width="8.88671875" style="12"/>
  </cols>
  <sheetData>
    <row r="1" spans="1:25" s="10" customFormat="1" ht="45" customHeight="1" x14ac:dyDescent="0.3">
      <c r="A1" s="262" t="s">
        <v>30</v>
      </c>
      <c r="B1" s="263" t="s">
        <v>42</v>
      </c>
      <c r="C1" s="297" t="s">
        <v>31</v>
      </c>
      <c r="D1" s="293" t="s">
        <v>73</v>
      </c>
      <c r="E1" s="264" t="s">
        <v>73</v>
      </c>
      <c r="F1" s="264" t="s">
        <v>73</v>
      </c>
      <c r="G1" s="264" t="s">
        <v>73</v>
      </c>
      <c r="H1" s="294" t="s">
        <v>73</v>
      </c>
      <c r="I1" s="291" t="s">
        <v>73</v>
      </c>
      <c r="J1" s="265" t="s">
        <v>73</v>
      </c>
      <c r="K1" s="265" t="s">
        <v>73</v>
      </c>
      <c r="L1" s="265" t="s">
        <v>73</v>
      </c>
      <c r="M1" s="268" t="s">
        <v>73</v>
      </c>
      <c r="N1" s="287" t="s">
        <v>73</v>
      </c>
      <c r="O1" s="266" t="s">
        <v>73</v>
      </c>
      <c r="P1" s="266" t="s">
        <v>73</v>
      </c>
      <c r="Q1" s="266" t="s">
        <v>73</v>
      </c>
      <c r="R1" s="288" t="s">
        <v>73</v>
      </c>
      <c r="S1" s="281" t="s">
        <v>73</v>
      </c>
      <c r="T1" s="267" t="s">
        <v>73</v>
      </c>
      <c r="U1" s="267" t="s">
        <v>73</v>
      </c>
      <c r="V1" s="267" t="s">
        <v>73</v>
      </c>
      <c r="W1" s="282" t="s">
        <v>73</v>
      </c>
      <c r="X1" s="333" t="s">
        <v>73</v>
      </c>
    </row>
    <row r="2" spans="1:25" s="10" customFormat="1" ht="60" customHeight="1" x14ac:dyDescent="0.3">
      <c r="A2" s="269" t="s">
        <v>28</v>
      </c>
      <c r="B2" s="270" t="s">
        <v>28</v>
      </c>
      <c r="C2" s="298" t="s">
        <v>28</v>
      </c>
      <c r="D2" s="295" t="s">
        <v>37</v>
      </c>
      <c r="E2" s="271" t="s">
        <v>37</v>
      </c>
      <c r="F2" s="271" t="s">
        <v>37</v>
      </c>
      <c r="G2" s="271" t="s">
        <v>37</v>
      </c>
      <c r="H2" s="296" t="s">
        <v>37</v>
      </c>
      <c r="I2" s="292" t="s">
        <v>74</v>
      </c>
      <c r="J2" s="272" t="s">
        <v>74</v>
      </c>
      <c r="K2" s="272" t="s">
        <v>74</v>
      </c>
      <c r="L2" s="272" t="s">
        <v>74</v>
      </c>
      <c r="M2" s="275" t="s">
        <v>74</v>
      </c>
      <c r="N2" s="289" t="s">
        <v>75</v>
      </c>
      <c r="O2" s="273" t="s">
        <v>75</v>
      </c>
      <c r="P2" s="273" t="s">
        <v>75</v>
      </c>
      <c r="Q2" s="273" t="s">
        <v>75</v>
      </c>
      <c r="R2" s="290" t="s">
        <v>75</v>
      </c>
      <c r="S2" s="283" t="s">
        <v>32</v>
      </c>
      <c r="T2" s="274" t="s">
        <v>32</v>
      </c>
      <c r="U2" s="274" t="s">
        <v>32</v>
      </c>
      <c r="V2" s="274" t="s">
        <v>32</v>
      </c>
      <c r="W2" s="284" t="s">
        <v>32</v>
      </c>
      <c r="X2" s="334" t="s">
        <v>29</v>
      </c>
    </row>
    <row r="3" spans="1:25" s="10" customFormat="1" ht="45" customHeight="1" thickBot="1" x14ac:dyDescent="0.35">
      <c r="A3" s="276" t="s">
        <v>28</v>
      </c>
      <c r="B3" s="277" t="s">
        <v>28</v>
      </c>
      <c r="C3" s="299" t="s">
        <v>28</v>
      </c>
      <c r="D3" s="285" t="s">
        <v>54</v>
      </c>
      <c r="E3" s="278" t="s">
        <v>55</v>
      </c>
      <c r="F3" s="279" t="s">
        <v>76</v>
      </c>
      <c r="G3" s="280" t="s">
        <v>77</v>
      </c>
      <c r="H3" s="286" t="s">
        <v>56</v>
      </c>
      <c r="I3" s="285" t="s">
        <v>78</v>
      </c>
      <c r="J3" s="278" t="s">
        <v>79</v>
      </c>
      <c r="K3" s="279" t="s">
        <v>80</v>
      </c>
      <c r="L3" s="280" t="s">
        <v>81</v>
      </c>
      <c r="M3" s="286" t="s">
        <v>82</v>
      </c>
      <c r="N3" s="285" t="s">
        <v>33</v>
      </c>
      <c r="O3" s="278" t="s">
        <v>34</v>
      </c>
      <c r="P3" s="279" t="s">
        <v>83</v>
      </c>
      <c r="Q3" s="280" t="s">
        <v>35</v>
      </c>
      <c r="R3" s="286" t="s">
        <v>84</v>
      </c>
      <c r="S3" s="285" t="s">
        <v>85</v>
      </c>
      <c r="T3" s="278" t="s">
        <v>86</v>
      </c>
      <c r="U3" s="279" t="s">
        <v>87</v>
      </c>
      <c r="V3" s="280" t="s">
        <v>88</v>
      </c>
      <c r="W3" s="286" t="s">
        <v>89</v>
      </c>
      <c r="X3" s="335" t="s">
        <v>29</v>
      </c>
    </row>
    <row r="4" spans="1:25" s="11" customFormat="1" ht="34.950000000000003" customHeight="1" thickBot="1" x14ac:dyDescent="0.35">
      <c r="A4" s="305">
        <v>2900</v>
      </c>
      <c r="B4" s="306" t="str">
        <f>VLOOKUP(A4,SEGMENTOS!$A$1:$C$14,2,0)</f>
        <v>Mercado</v>
      </c>
      <c r="C4" s="302">
        <v>44139</v>
      </c>
      <c r="D4" s="311"/>
      <c r="E4" s="312"/>
      <c r="F4" s="312"/>
      <c r="G4" s="312"/>
      <c r="H4" s="313"/>
      <c r="I4" s="314"/>
      <c r="J4" s="312"/>
      <c r="K4" s="312"/>
      <c r="L4" s="312"/>
      <c r="M4" s="315"/>
      <c r="N4" s="314"/>
      <c r="O4" s="312"/>
      <c r="P4" s="312"/>
      <c r="Q4" s="312"/>
      <c r="R4" s="315"/>
      <c r="S4" s="314">
        <v>0.45689450284486594</v>
      </c>
      <c r="T4" s="312">
        <v>0.38166873640761007</v>
      </c>
      <c r="U4" s="312">
        <v>0.10076032019229794</v>
      </c>
      <c r="V4" s="312">
        <v>4.4168962225345616E-2</v>
      </c>
      <c r="W4" s="315">
        <v>1.5287953711882978E-2</v>
      </c>
      <c r="X4" s="336"/>
      <c r="Y4" s="342"/>
    </row>
    <row r="5" spans="1:25" s="11" customFormat="1" ht="34.950000000000003" customHeight="1" thickBot="1" x14ac:dyDescent="0.35">
      <c r="A5" s="224">
        <v>32351</v>
      </c>
      <c r="B5" s="308" t="str">
        <f>VLOOKUP(A5,SEGMENTOS!$A$1:$C$14,2,0)</f>
        <v>Clientes Onshore e Offshore</v>
      </c>
      <c r="C5" s="309">
        <v>44139</v>
      </c>
      <c r="D5" s="316">
        <v>0.55555555555555503</v>
      </c>
      <c r="E5" s="317">
        <v>0.43055555555555503</v>
      </c>
      <c r="F5" s="317">
        <v>1.38888888888888E-2</v>
      </c>
      <c r="G5" s="317">
        <v>0</v>
      </c>
      <c r="H5" s="318">
        <v>0</v>
      </c>
      <c r="I5" s="319">
        <v>0.29166666666666602</v>
      </c>
      <c r="J5" s="317">
        <v>0.63888888888888795</v>
      </c>
      <c r="K5" s="317">
        <v>6.9444444444444406E-2</v>
      </c>
      <c r="L5" s="317">
        <v>0</v>
      </c>
      <c r="M5" s="320">
        <v>0</v>
      </c>
      <c r="N5" s="319">
        <v>0.41666666666666602</v>
      </c>
      <c r="O5" s="317">
        <v>0.55555555555555503</v>
      </c>
      <c r="P5" s="317">
        <v>2.77777777777777E-2</v>
      </c>
      <c r="Q5" s="317">
        <v>0</v>
      </c>
      <c r="R5" s="320">
        <v>0</v>
      </c>
      <c r="S5" s="319">
        <v>0.44444444444444398</v>
      </c>
      <c r="T5" s="317">
        <v>0.54166666666666596</v>
      </c>
      <c r="U5" s="317">
        <v>1.38888888888888E-2</v>
      </c>
      <c r="V5" s="317">
        <v>0</v>
      </c>
      <c r="W5" s="320">
        <v>0</v>
      </c>
      <c r="X5" s="337">
        <v>0.98611111111111105</v>
      </c>
      <c r="Y5" s="342"/>
    </row>
    <row r="6" spans="1:25" s="11" customFormat="1" ht="34.950000000000003" customHeight="1" x14ac:dyDescent="0.3">
      <c r="A6" s="237">
        <v>32354</v>
      </c>
      <c r="B6" s="310" t="str">
        <f>VLOOKUP(A6,SEGMENTOS!$A$1:$C$14,2,0)</f>
        <v>Clientes Onshore</v>
      </c>
      <c r="C6" s="302">
        <v>44139</v>
      </c>
      <c r="D6" s="321">
        <v>0.52173913043478204</v>
      </c>
      <c r="E6" s="322">
        <v>0.45652173913043398</v>
      </c>
      <c r="F6" s="322">
        <v>2.1739130434782601E-2</v>
      </c>
      <c r="G6" s="322">
        <v>0</v>
      </c>
      <c r="H6" s="323">
        <v>0</v>
      </c>
      <c r="I6" s="324">
        <v>0.32608695652173902</v>
      </c>
      <c r="J6" s="322">
        <v>0.60869565217391297</v>
      </c>
      <c r="K6" s="322">
        <v>6.5217391304347797E-2</v>
      </c>
      <c r="L6" s="322">
        <v>0</v>
      </c>
      <c r="M6" s="323">
        <v>0</v>
      </c>
      <c r="N6" s="324">
        <v>0.36956521739130399</v>
      </c>
      <c r="O6" s="322">
        <v>0.60869565217391297</v>
      </c>
      <c r="P6" s="322">
        <v>2.1739130434782601E-2</v>
      </c>
      <c r="Q6" s="322">
        <v>0</v>
      </c>
      <c r="R6" s="323">
        <v>0</v>
      </c>
      <c r="S6" s="324">
        <v>0.45652173913043398</v>
      </c>
      <c r="T6" s="322">
        <v>0.52173913043478204</v>
      </c>
      <c r="U6" s="322">
        <v>2.1739130434782601E-2</v>
      </c>
      <c r="V6" s="322">
        <v>0</v>
      </c>
      <c r="W6" s="323">
        <v>0</v>
      </c>
      <c r="X6" s="338">
        <v>0.97826086956521696</v>
      </c>
      <c r="Y6" s="342"/>
    </row>
    <row r="7" spans="1:25" s="11" customFormat="1" ht="34.950000000000003" customHeight="1" thickBot="1" x14ac:dyDescent="0.35">
      <c r="A7" s="135">
        <v>32353</v>
      </c>
      <c r="B7" s="301" t="str">
        <f>VLOOKUP(A7,SEGMENTOS!$A$1:$C$14,2,0)</f>
        <v>Clientes Offshore</v>
      </c>
      <c r="C7" s="304">
        <v>44139</v>
      </c>
      <c r="D7" s="325">
        <v>0.61538461538461497</v>
      </c>
      <c r="E7" s="326">
        <v>0.38461538461538403</v>
      </c>
      <c r="F7" s="326">
        <v>0</v>
      </c>
      <c r="G7" s="326">
        <v>0</v>
      </c>
      <c r="H7" s="327">
        <v>0</v>
      </c>
      <c r="I7" s="328">
        <v>0.23076923076923</v>
      </c>
      <c r="J7" s="326">
        <v>0.69230769230769196</v>
      </c>
      <c r="K7" s="326">
        <v>7.69230769230769E-2</v>
      </c>
      <c r="L7" s="326">
        <v>0</v>
      </c>
      <c r="M7" s="327">
        <v>0</v>
      </c>
      <c r="N7" s="328">
        <v>0.5</v>
      </c>
      <c r="O7" s="326">
        <v>0.46153846153846101</v>
      </c>
      <c r="P7" s="326">
        <v>3.8461538461538401E-2</v>
      </c>
      <c r="Q7" s="326">
        <v>0</v>
      </c>
      <c r="R7" s="327">
        <v>0</v>
      </c>
      <c r="S7" s="328">
        <v>0.42307692307692302</v>
      </c>
      <c r="T7" s="326">
        <v>0.57692307692307598</v>
      </c>
      <c r="U7" s="326">
        <v>0</v>
      </c>
      <c r="V7" s="326">
        <v>0</v>
      </c>
      <c r="W7" s="327">
        <v>0</v>
      </c>
      <c r="X7" s="339">
        <v>1</v>
      </c>
      <c r="Y7" s="342"/>
    </row>
    <row r="8" spans="1:25" s="11" customFormat="1" ht="34.950000000000003" customHeight="1" x14ac:dyDescent="0.3">
      <c r="A8" s="237">
        <v>32355</v>
      </c>
      <c r="B8" s="310" t="str">
        <f>VLOOKUP(A8,SEGMENTOS!$A$1:$C$14,2,0)</f>
        <v>Clientes Onshore e Offshore - Porte A</v>
      </c>
      <c r="C8" s="302">
        <v>44139</v>
      </c>
      <c r="D8" s="321">
        <v>0.52631578947368396</v>
      </c>
      <c r="E8" s="322">
        <v>0.47368421052631499</v>
      </c>
      <c r="F8" s="322">
        <v>0</v>
      </c>
      <c r="G8" s="322">
        <v>0</v>
      </c>
      <c r="H8" s="323">
        <v>0</v>
      </c>
      <c r="I8" s="324">
        <v>0.31578947368421001</v>
      </c>
      <c r="J8" s="322">
        <v>0.63157894736842102</v>
      </c>
      <c r="K8" s="322">
        <v>5.2631578947368397E-2</v>
      </c>
      <c r="L8" s="322">
        <v>0</v>
      </c>
      <c r="M8" s="323">
        <v>0</v>
      </c>
      <c r="N8" s="324">
        <v>0.36842105263157798</v>
      </c>
      <c r="O8" s="322">
        <v>0.57894736842105199</v>
      </c>
      <c r="P8" s="322">
        <v>5.2631578947368397E-2</v>
      </c>
      <c r="Q8" s="322">
        <v>0</v>
      </c>
      <c r="R8" s="323">
        <v>0</v>
      </c>
      <c r="S8" s="324">
        <v>0.47368421052631499</v>
      </c>
      <c r="T8" s="322">
        <v>0.52631578947368396</v>
      </c>
      <c r="U8" s="322">
        <v>0</v>
      </c>
      <c r="V8" s="322">
        <v>0</v>
      </c>
      <c r="W8" s="323">
        <v>0</v>
      </c>
      <c r="X8" s="338">
        <v>1</v>
      </c>
      <c r="Y8" s="342"/>
    </row>
    <row r="9" spans="1:25" s="11" customFormat="1" ht="34.950000000000003" customHeight="1" x14ac:dyDescent="0.3">
      <c r="A9" s="130">
        <v>32356</v>
      </c>
      <c r="B9" s="300" t="str">
        <f>VLOOKUP(A9,SEGMENTOS!$A$1:$C$14,2,0)</f>
        <v>Clientes Onshore e Offshore - Porte B</v>
      </c>
      <c r="C9" s="303">
        <v>44139</v>
      </c>
      <c r="D9" s="329">
        <v>0.58333333333333304</v>
      </c>
      <c r="E9" s="330">
        <v>0.41666666666666602</v>
      </c>
      <c r="F9" s="330">
        <v>0</v>
      </c>
      <c r="G9" s="330">
        <v>0</v>
      </c>
      <c r="H9" s="331">
        <v>0</v>
      </c>
      <c r="I9" s="332">
        <v>0.25</v>
      </c>
      <c r="J9" s="330">
        <v>0.66666666666666596</v>
      </c>
      <c r="K9" s="330">
        <v>8.3333333333333301E-2</v>
      </c>
      <c r="L9" s="330">
        <v>0</v>
      </c>
      <c r="M9" s="331">
        <v>0</v>
      </c>
      <c r="N9" s="332">
        <v>0.38888888888888801</v>
      </c>
      <c r="O9" s="330">
        <v>0.61111111111111105</v>
      </c>
      <c r="P9" s="330">
        <v>0</v>
      </c>
      <c r="Q9" s="330">
        <v>0</v>
      </c>
      <c r="R9" s="331">
        <v>0</v>
      </c>
      <c r="S9" s="332">
        <v>0.41666666666666602</v>
      </c>
      <c r="T9" s="330">
        <v>0.58333333333333304</v>
      </c>
      <c r="U9" s="330">
        <v>0</v>
      </c>
      <c r="V9" s="330">
        <v>0</v>
      </c>
      <c r="W9" s="331">
        <v>0</v>
      </c>
      <c r="X9" s="340">
        <v>1</v>
      </c>
      <c r="Y9" s="342"/>
    </row>
    <row r="10" spans="1:25" s="11" customFormat="1" ht="34.950000000000003" customHeight="1" thickBot="1" x14ac:dyDescent="0.35">
      <c r="A10" s="135">
        <v>32357</v>
      </c>
      <c r="B10" s="301" t="str">
        <f>VLOOKUP(A10,SEGMENTOS!$A$1:$C$14,2,0)</f>
        <v>Clientes Onshore e Offshore - Porte C</v>
      </c>
      <c r="C10" s="304">
        <v>44139</v>
      </c>
      <c r="D10" s="325">
        <v>0.52941176470588203</v>
      </c>
      <c r="E10" s="326">
        <v>0.41176470588235198</v>
      </c>
      <c r="F10" s="326">
        <v>5.8823529411764698E-2</v>
      </c>
      <c r="G10" s="326">
        <v>0</v>
      </c>
      <c r="H10" s="327">
        <v>0</v>
      </c>
      <c r="I10" s="328">
        <v>0.35294117647058798</v>
      </c>
      <c r="J10" s="326">
        <v>0.58823529411764697</v>
      </c>
      <c r="K10" s="326">
        <v>5.8823529411764698E-2</v>
      </c>
      <c r="L10" s="326">
        <v>0</v>
      </c>
      <c r="M10" s="327">
        <v>0</v>
      </c>
      <c r="N10" s="328">
        <v>0.52941176470588203</v>
      </c>
      <c r="O10" s="326">
        <v>0.41176470588235198</v>
      </c>
      <c r="P10" s="326">
        <v>5.8823529411764698E-2</v>
      </c>
      <c r="Q10" s="326">
        <v>0</v>
      </c>
      <c r="R10" s="327">
        <v>0</v>
      </c>
      <c r="S10" s="328">
        <v>0.47058823529411697</v>
      </c>
      <c r="T10" s="326">
        <v>0.47058823529411697</v>
      </c>
      <c r="U10" s="326">
        <v>5.8823529411764698E-2</v>
      </c>
      <c r="V10" s="326">
        <v>0</v>
      </c>
      <c r="W10" s="327">
        <v>0</v>
      </c>
      <c r="X10" s="339">
        <v>0.94117647058823495</v>
      </c>
      <c r="Y10" s="342"/>
    </row>
    <row r="11" spans="1:25" s="11" customFormat="1" ht="34.950000000000003" customHeight="1" x14ac:dyDescent="0.3">
      <c r="A11" s="237">
        <v>32361</v>
      </c>
      <c r="B11" s="310" t="str">
        <f>VLOOKUP(A11,SEGMENTOS!$A$1:$C$14,2,0)</f>
        <v>Clientes Onshore - Porte A</v>
      </c>
      <c r="C11" s="302">
        <v>44139</v>
      </c>
      <c r="D11" s="321">
        <v>0.7</v>
      </c>
      <c r="E11" s="322">
        <v>0.3</v>
      </c>
      <c r="F11" s="322">
        <v>0</v>
      </c>
      <c r="G11" s="322">
        <v>0</v>
      </c>
      <c r="H11" s="323">
        <v>0</v>
      </c>
      <c r="I11" s="324">
        <v>0.6</v>
      </c>
      <c r="J11" s="322">
        <v>0.4</v>
      </c>
      <c r="K11" s="322">
        <v>0</v>
      </c>
      <c r="L11" s="322">
        <v>0</v>
      </c>
      <c r="M11" s="323">
        <v>0</v>
      </c>
      <c r="N11" s="324">
        <v>0.5</v>
      </c>
      <c r="O11" s="322">
        <v>0.5</v>
      </c>
      <c r="P11" s="322">
        <v>0</v>
      </c>
      <c r="Q11" s="322">
        <v>0</v>
      </c>
      <c r="R11" s="323">
        <v>0</v>
      </c>
      <c r="S11" s="324">
        <v>0.7</v>
      </c>
      <c r="T11" s="322">
        <v>0.3</v>
      </c>
      <c r="U11" s="322">
        <v>0</v>
      </c>
      <c r="V11" s="322">
        <v>0</v>
      </c>
      <c r="W11" s="323">
        <v>0</v>
      </c>
      <c r="X11" s="338">
        <v>1</v>
      </c>
      <c r="Y11" s="342"/>
    </row>
    <row r="12" spans="1:25" s="11" customFormat="1" ht="34.950000000000003" customHeight="1" x14ac:dyDescent="0.3">
      <c r="A12" s="130">
        <v>32362</v>
      </c>
      <c r="B12" s="300" t="str">
        <f>VLOOKUP(A12,SEGMENTOS!$A$1:$C$14,2,0)</f>
        <v>Clientes Onshore - Porte B</v>
      </c>
      <c r="C12" s="303">
        <v>44139</v>
      </c>
      <c r="D12" s="329">
        <v>0.434782608695652</v>
      </c>
      <c r="E12" s="330">
        <v>0.56521739130434701</v>
      </c>
      <c r="F12" s="330">
        <v>0</v>
      </c>
      <c r="G12" s="330">
        <v>0</v>
      </c>
      <c r="H12" s="331">
        <v>0</v>
      </c>
      <c r="I12" s="332">
        <v>0.17391304347826</v>
      </c>
      <c r="J12" s="330">
        <v>0.73913043478260798</v>
      </c>
      <c r="K12" s="330">
        <v>8.6956521739130405E-2</v>
      </c>
      <c r="L12" s="330">
        <v>0</v>
      </c>
      <c r="M12" s="331">
        <v>0</v>
      </c>
      <c r="N12" s="332">
        <v>0.26086956521739102</v>
      </c>
      <c r="O12" s="330">
        <v>0.73913043478260798</v>
      </c>
      <c r="P12" s="330">
        <v>0</v>
      </c>
      <c r="Q12" s="330">
        <v>0</v>
      </c>
      <c r="R12" s="331">
        <v>0</v>
      </c>
      <c r="S12" s="332">
        <v>0.34782608695652101</v>
      </c>
      <c r="T12" s="330">
        <v>0.65217391304347805</v>
      </c>
      <c r="U12" s="330">
        <v>0</v>
      </c>
      <c r="V12" s="330">
        <v>0</v>
      </c>
      <c r="W12" s="331">
        <v>0</v>
      </c>
      <c r="X12" s="340">
        <v>1</v>
      </c>
      <c r="Y12" s="342"/>
    </row>
    <row r="13" spans="1:25" s="11" customFormat="1" ht="34.950000000000003" customHeight="1" thickBot="1" x14ac:dyDescent="0.35">
      <c r="A13" s="135">
        <v>32363</v>
      </c>
      <c r="B13" s="301" t="str">
        <f>VLOOKUP(A13,SEGMENTOS!$A$1:$C$14,2,0)</f>
        <v>Clientes Onshore - Porte C</v>
      </c>
      <c r="C13" s="304">
        <v>44139</v>
      </c>
      <c r="D13" s="325">
        <v>0.53846153846153799</v>
      </c>
      <c r="E13" s="326">
        <v>0.38461538461538403</v>
      </c>
      <c r="F13" s="326">
        <v>7.69230769230769E-2</v>
      </c>
      <c r="G13" s="326">
        <v>0</v>
      </c>
      <c r="H13" s="327">
        <v>0</v>
      </c>
      <c r="I13" s="328">
        <v>0.38461538461538403</v>
      </c>
      <c r="J13" s="326">
        <v>0.53846153846153799</v>
      </c>
      <c r="K13" s="326">
        <v>7.69230769230769E-2</v>
      </c>
      <c r="L13" s="326">
        <v>0</v>
      </c>
      <c r="M13" s="327">
        <v>0</v>
      </c>
      <c r="N13" s="328">
        <v>0.46153846153846101</v>
      </c>
      <c r="O13" s="326">
        <v>0.46153846153846101</v>
      </c>
      <c r="P13" s="326">
        <v>7.69230769230769E-2</v>
      </c>
      <c r="Q13" s="326">
        <v>0</v>
      </c>
      <c r="R13" s="327">
        <v>0</v>
      </c>
      <c r="S13" s="328">
        <v>0.46153846153846101</v>
      </c>
      <c r="T13" s="326">
        <v>0.46153846153846101</v>
      </c>
      <c r="U13" s="326">
        <v>7.69230769230769E-2</v>
      </c>
      <c r="V13" s="326">
        <v>0</v>
      </c>
      <c r="W13" s="327">
        <v>0</v>
      </c>
      <c r="X13" s="339">
        <v>0.92307692307692302</v>
      </c>
      <c r="Y13" s="342"/>
    </row>
    <row r="14" spans="1:25" s="11" customFormat="1" ht="34.950000000000003" customHeight="1" x14ac:dyDescent="0.3">
      <c r="A14" s="237">
        <v>32358</v>
      </c>
      <c r="B14" s="310" t="str">
        <f>VLOOKUP(A14,SEGMENTOS!$A$1:$C$14,2,0)</f>
        <v>Clientes Offshore - Porte A</v>
      </c>
      <c r="C14" s="302">
        <v>44139</v>
      </c>
      <c r="D14" s="321">
        <v>0.33333333333333298</v>
      </c>
      <c r="E14" s="322">
        <v>0.66666666666666596</v>
      </c>
      <c r="F14" s="322">
        <v>0</v>
      </c>
      <c r="G14" s="322">
        <v>0</v>
      </c>
      <c r="H14" s="323">
        <v>0</v>
      </c>
      <c r="I14" s="324">
        <v>0</v>
      </c>
      <c r="J14" s="322">
        <v>0.88888888888888795</v>
      </c>
      <c r="K14" s="322">
        <v>0.11111111111111099</v>
      </c>
      <c r="L14" s="322">
        <v>0</v>
      </c>
      <c r="M14" s="323">
        <v>0</v>
      </c>
      <c r="N14" s="324">
        <v>0.22222222222222199</v>
      </c>
      <c r="O14" s="322">
        <v>0.66666666666666596</v>
      </c>
      <c r="P14" s="322">
        <v>0.11111111111111099</v>
      </c>
      <c r="Q14" s="322">
        <v>0</v>
      </c>
      <c r="R14" s="323">
        <v>0</v>
      </c>
      <c r="S14" s="324">
        <v>0.22222222222222199</v>
      </c>
      <c r="T14" s="322">
        <v>0.77777777777777701</v>
      </c>
      <c r="U14" s="322">
        <v>0</v>
      </c>
      <c r="V14" s="322">
        <v>0</v>
      </c>
      <c r="W14" s="323">
        <v>0</v>
      </c>
      <c r="X14" s="338">
        <v>1</v>
      </c>
      <c r="Y14" s="342"/>
    </row>
    <row r="15" spans="1:25" s="11" customFormat="1" ht="34.950000000000003" customHeight="1" x14ac:dyDescent="0.3">
      <c r="A15" s="130">
        <v>32359</v>
      </c>
      <c r="B15" s="300" t="str">
        <f>VLOOKUP(A15,SEGMENTOS!$A$1:$C$14,2,0)</f>
        <v>Clientes Offshore - Porte B</v>
      </c>
      <c r="C15" s="303">
        <v>44139</v>
      </c>
      <c r="D15" s="329">
        <v>0.84615384615384603</v>
      </c>
      <c r="E15" s="330">
        <v>0.15384615384615299</v>
      </c>
      <c r="F15" s="330">
        <v>0</v>
      </c>
      <c r="G15" s="330">
        <v>0</v>
      </c>
      <c r="H15" s="331">
        <v>0</v>
      </c>
      <c r="I15" s="332">
        <v>0.38461538461538403</v>
      </c>
      <c r="J15" s="330">
        <v>0.53846153846153799</v>
      </c>
      <c r="K15" s="330">
        <v>7.69230769230769E-2</v>
      </c>
      <c r="L15" s="330">
        <v>0</v>
      </c>
      <c r="M15" s="331">
        <v>0</v>
      </c>
      <c r="N15" s="332">
        <v>0.61538461538461497</v>
      </c>
      <c r="O15" s="330">
        <v>0.38461538461538403</v>
      </c>
      <c r="P15" s="330">
        <v>0</v>
      </c>
      <c r="Q15" s="330">
        <v>0</v>
      </c>
      <c r="R15" s="331">
        <v>0</v>
      </c>
      <c r="S15" s="332">
        <v>0.53846153846153799</v>
      </c>
      <c r="T15" s="330">
        <v>0.46153846153846101</v>
      </c>
      <c r="U15" s="330">
        <v>0</v>
      </c>
      <c r="V15" s="330">
        <v>0</v>
      </c>
      <c r="W15" s="331">
        <v>0</v>
      </c>
      <c r="X15" s="340">
        <v>1</v>
      </c>
      <c r="Y15" s="342"/>
    </row>
    <row r="16" spans="1:25" s="11" customFormat="1" ht="34.950000000000003" customHeight="1" thickBot="1" x14ac:dyDescent="0.35">
      <c r="A16" s="135">
        <v>32360</v>
      </c>
      <c r="B16" s="301" t="str">
        <f>VLOOKUP(A16,SEGMENTOS!$A$1:$C$14,2,0)</f>
        <v>Clientes Offshore - Porte C</v>
      </c>
      <c r="C16" s="304">
        <v>44139</v>
      </c>
      <c r="D16" s="325">
        <v>0.5</v>
      </c>
      <c r="E16" s="326">
        <v>0.5</v>
      </c>
      <c r="F16" s="326">
        <v>0</v>
      </c>
      <c r="G16" s="326">
        <v>0</v>
      </c>
      <c r="H16" s="327">
        <v>0</v>
      </c>
      <c r="I16" s="328">
        <v>0.25</v>
      </c>
      <c r="J16" s="326">
        <v>0.75</v>
      </c>
      <c r="K16" s="326">
        <v>0</v>
      </c>
      <c r="L16" s="326">
        <v>0</v>
      </c>
      <c r="M16" s="327">
        <v>0</v>
      </c>
      <c r="N16" s="328">
        <v>0.75</v>
      </c>
      <c r="O16" s="326">
        <v>0.25</v>
      </c>
      <c r="P16" s="326">
        <v>0</v>
      </c>
      <c r="Q16" s="326">
        <v>0</v>
      </c>
      <c r="R16" s="327">
        <v>0</v>
      </c>
      <c r="S16" s="328">
        <v>0.5</v>
      </c>
      <c r="T16" s="326">
        <v>0.5</v>
      </c>
      <c r="U16" s="326">
        <v>0</v>
      </c>
      <c r="V16" s="326">
        <v>0</v>
      </c>
      <c r="W16" s="327">
        <v>0</v>
      </c>
      <c r="X16" s="339">
        <v>1</v>
      </c>
      <c r="Y16" s="342"/>
    </row>
  </sheetData>
  <autoFilter ref="A3:X16" xr:uid="{08B3A83B-D0CA-4EAA-AE43-0E1C68F657ED}">
    <sortState xmlns:xlrd2="http://schemas.microsoft.com/office/spreadsheetml/2017/richdata2" ref="A4:X16">
      <sortCondition ref="A4:A16"/>
    </sortState>
  </autoFilter>
  <conditionalFormatting sqref="A4:A16">
    <cfRule type="duplicateValues" dxfId="4" priority="2675"/>
    <cfRule type="duplicateValues" dxfId="3" priority="2676"/>
  </conditionalFormatting>
  <conditionalFormatting sqref="D4:X16">
    <cfRule type="containsBlanks" dxfId="2" priority="1">
      <formula>LEN(TRIM(D4))=0</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0"/>
  <sheetViews>
    <sheetView windowProtection="1" showGridLines="0" zoomScale="80" zoomScaleNormal="80" workbookViewId="0">
      <pane ySplit="1" topLeftCell="A2" activePane="bottomLeft" state="frozen"/>
      <selection pane="bottomLeft" activeCell="A2" sqref="A2"/>
    </sheetView>
  </sheetViews>
  <sheetFormatPr defaultRowHeight="17.399999999999999" x14ac:dyDescent="0.35"/>
  <cols>
    <col min="1" max="1" width="15.6640625" style="4"/>
    <col min="2" max="2" width="50.6640625" style="1" customWidth="1"/>
    <col min="3" max="3" width="19" style="1"/>
    <col min="4" max="4" width="8.88671875" style="1"/>
    <col min="6" max="16384" width="8.88671875" style="1"/>
  </cols>
  <sheetData>
    <row r="1" spans="1:3" ht="34.950000000000003" customHeight="1" thickBot="1" x14ac:dyDescent="0.35">
      <c r="A1" s="38" t="s">
        <v>30</v>
      </c>
      <c r="B1" s="39" t="s">
        <v>42</v>
      </c>
      <c r="C1" s="40" t="s">
        <v>43</v>
      </c>
    </row>
    <row r="2" spans="1:3" ht="34.950000000000003" customHeight="1" thickBot="1" x14ac:dyDescent="0.35">
      <c r="A2" s="364">
        <v>2900</v>
      </c>
      <c r="B2" s="36" t="s">
        <v>38</v>
      </c>
      <c r="C2" s="37"/>
    </row>
    <row r="3" spans="1:3" ht="34.950000000000003" customHeight="1" thickBot="1" x14ac:dyDescent="0.35">
      <c r="A3" s="33">
        <v>32351</v>
      </c>
      <c r="B3" s="34" t="s">
        <v>125</v>
      </c>
      <c r="C3" s="35">
        <v>2900</v>
      </c>
    </row>
    <row r="4" spans="1:3" ht="34.950000000000003" customHeight="1" x14ac:dyDescent="0.3">
      <c r="A4" s="365">
        <v>32353</v>
      </c>
      <c r="B4" s="376" t="s">
        <v>68</v>
      </c>
      <c r="C4" s="377">
        <v>32351</v>
      </c>
    </row>
    <row r="5" spans="1:3" ht="34.950000000000003" customHeight="1" thickBot="1" x14ac:dyDescent="0.35">
      <c r="A5" s="366">
        <v>32354</v>
      </c>
      <c r="B5" s="378" t="s">
        <v>67</v>
      </c>
      <c r="C5" s="379">
        <v>32351</v>
      </c>
    </row>
    <row r="6" spans="1:3" ht="34.950000000000003" customHeight="1" x14ac:dyDescent="0.3">
      <c r="A6" s="367">
        <v>32355</v>
      </c>
      <c r="B6" s="15" t="s">
        <v>132</v>
      </c>
      <c r="C6" s="16">
        <v>32351</v>
      </c>
    </row>
    <row r="7" spans="1:3" ht="34.950000000000003" customHeight="1" x14ac:dyDescent="0.3">
      <c r="A7" s="368">
        <v>32356</v>
      </c>
      <c r="B7" s="17" t="s">
        <v>133</v>
      </c>
      <c r="C7" s="18">
        <v>32351</v>
      </c>
    </row>
    <row r="8" spans="1:3" ht="34.950000000000003" customHeight="1" thickBot="1" x14ac:dyDescent="0.35">
      <c r="A8" s="369">
        <v>32357</v>
      </c>
      <c r="B8" s="19" t="s">
        <v>134</v>
      </c>
      <c r="C8" s="20">
        <v>32351</v>
      </c>
    </row>
    <row r="9" spans="1:3" ht="34.950000000000003" customHeight="1" x14ac:dyDescent="0.3">
      <c r="A9" s="373">
        <v>32358</v>
      </c>
      <c r="B9" s="27" t="s">
        <v>129</v>
      </c>
      <c r="C9" s="28">
        <v>32353</v>
      </c>
    </row>
    <row r="10" spans="1:3" ht="34.950000000000003" customHeight="1" x14ac:dyDescent="0.3">
      <c r="A10" s="374">
        <v>32359</v>
      </c>
      <c r="B10" s="29" t="s">
        <v>130</v>
      </c>
      <c r="C10" s="30">
        <v>32353</v>
      </c>
    </row>
    <row r="11" spans="1:3" ht="34.950000000000003" customHeight="1" thickBot="1" x14ac:dyDescent="0.35">
      <c r="A11" s="375">
        <v>32360</v>
      </c>
      <c r="B11" s="31" t="s">
        <v>131</v>
      </c>
      <c r="C11" s="32">
        <v>32353</v>
      </c>
    </row>
    <row r="12" spans="1:3" ht="34.950000000000003" customHeight="1" x14ac:dyDescent="0.3">
      <c r="A12" s="370">
        <v>32361</v>
      </c>
      <c r="B12" s="21" t="s">
        <v>126</v>
      </c>
      <c r="C12" s="22">
        <v>32354</v>
      </c>
    </row>
    <row r="13" spans="1:3" ht="34.950000000000003" customHeight="1" x14ac:dyDescent="0.3">
      <c r="A13" s="371">
        <v>32362</v>
      </c>
      <c r="B13" s="23" t="s">
        <v>127</v>
      </c>
      <c r="C13" s="24">
        <v>32354</v>
      </c>
    </row>
    <row r="14" spans="1:3" ht="34.950000000000003" customHeight="1" thickBot="1" x14ac:dyDescent="0.35">
      <c r="A14" s="372">
        <v>32363</v>
      </c>
      <c r="B14" s="25" t="s">
        <v>128</v>
      </c>
      <c r="C14" s="26">
        <v>32354</v>
      </c>
    </row>
    <row r="15" spans="1:3" ht="34.950000000000003" customHeight="1" x14ac:dyDescent="0.35"/>
    <row r="16" spans="1:3" ht="34.950000000000003" customHeight="1" x14ac:dyDescent="0.35"/>
    <row r="17" ht="34.950000000000003" customHeight="1" x14ac:dyDescent="0.35"/>
    <row r="18" ht="34.950000000000003" customHeight="1" x14ac:dyDescent="0.35"/>
    <row r="19" ht="34.950000000000003" customHeight="1" x14ac:dyDescent="0.35"/>
    <row r="20" ht="34.950000000000003" customHeight="1" x14ac:dyDescent="0.35"/>
  </sheetData>
  <autoFilter ref="A1:C14" xr:uid="{00000000-0009-0000-0000-000002000000}"/>
  <sortState xmlns:xlrd2="http://schemas.microsoft.com/office/spreadsheetml/2017/richdata2" ref="A3:C14">
    <sortCondition ref="A3:A14"/>
  </sortState>
  <conditionalFormatting sqref="A2:A14">
    <cfRule type="duplicateValues" dxfId="70" priority="2689"/>
  </conditionalFormatting>
  <pageMargins left="0.7" right="0.7" top="0.75" bottom="0.75" header="0.51180555555555496" footer="0.51180555555555496"/>
  <pageSetup paperSize="9" scale="52" firstPageNumber="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0"/>
  <sheetViews>
    <sheetView windowProtection="1" showGridLines="0" zoomScale="60" zoomScaleNormal="60" workbookViewId="0">
      <pane xSplit="3" ySplit="1" topLeftCell="D2" activePane="bottomRight" state="frozen"/>
      <selection activeCell="D2" sqref="D2"/>
      <selection pane="topRight" activeCell="D2" sqref="D2"/>
      <selection pane="bottomLeft" activeCell="D2" sqref="D2"/>
      <selection pane="bottomRight" activeCell="F1" sqref="F1"/>
    </sheetView>
  </sheetViews>
  <sheetFormatPr defaultColWidth="8.88671875" defaultRowHeight="30" customHeight="1" x14ac:dyDescent="0.3"/>
  <cols>
    <col min="1" max="1" width="30.6640625" style="8" customWidth="1"/>
    <col min="2" max="2" width="141.6640625" style="389" customWidth="1"/>
    <col min="3" max="3" width="25.33203125" style="9" bestFit="1" customWidth="1"/>
    <col min="4" max="4" width="24.5546875" style="9" bestFit="1" customWidth="1"/>
    <col min="5" max="5" width="24.109375" style="9" bestFit="1" customWidth="1"/>
    <col min="6" max="6" width="20.6640625" style="9" customWidth="1"/>
    <col min="7" max="7" width="8.88671875" style="1"/>
    <col min="10" max="16384" width="8.88671875" style="1"/>
  </cols>
  <sheetData>
    <row r="1" spans="1:6" ht="49.95" customHeight="1" thickBot="1" x14ac:dyDescent="0.35">
      <c r="A1" s="118" t="s">
        <v>92</v>
      </c>
      <c r="B1" s="119" t="s">
        <v>91</v>
      </c>
      <c r="C1" s="119" t="s">
        <v>90</v>
      </c>
      <c r="D1" s="119" t="s">
        <v>42</v>
      </c>
      <c r="E1" s="119" t="s">
        <v>51</v>
      </c>
      <c r="F1" s="120" t="s">
        <v>50</v>
      </c>
    </row>
    <row r="2" spans="1:6" ht="70.2" customHeight="1" x14ac:dyDescent="0.3">
      <c r="A2" s="121" t="s">
        <v>136</v>
      </c>
      <c r="B2" s="386" t="s">
        <v>137</v>
      </c>
      <c r="C2" s="122"/>
      <c r="D2" s="122" t="s">
        <v>68</v>
      </c>
      <c r="E2" s="122">
        <v>32350</v>
      </c>
      <c r="F2" s="123">
        <v>32353</v>
      </c>
    </row>
    <row r="3" spans="1:6" ht="70.2" customHeight="1" x14ac:dyDescent="0.3">
      <c r="A3" s="124" t="s">
        <v>136</v>
      </c>
      <c r="B3" s="387" t="s">
        <v>138</v>
      </c>
      <c r="C3" s="125"/>
      <c r="D3" s="125" t="s">
        <v>68</v>
      </c>
      <c r="E3" s="125">
        <v>32350</v>
      </c>
      <c r="F3" s="126">
        <v>32353</v>
      </c>
    </row>
    <row r="4" spans="1:6" ht="70.2" customHeight="1" x14ac:dyDescent="0.3">
      <c r="A4" s="124" t="s">
        <v>136</v>
      </c>
      <c r="B4" s="387" t="s">
        <v>139</v>
      </c>
      <c r="C4" s="125"/>
      <c r="D4" s="125" t="s">
        <v>67</v>
      </c>
      <c r="E4" s="125">
        <v>32350</v>
      </c>
      <c r="F4" s="126">
        <v>32354</v>
      </c>
    </row>
    <row r="5" spans="1:6" ht="70.2" customHeight="1" x14ac:dyDescent="0.3">
      <c r="A5" s="124" t="s">
        <v>136</v>
      </c>
      <c r="B5" s="387" t="s">
        <v>140</v>
      </c>
      <c r="C5" s="125"/>
      <c r="D5" s="125" t="s">
        <v>67</v>
      </c>
      <c r="E5" s="125">
        <v>32350</v>
      </c>
      <c r="F5" s="126">
        <v>32354</v>
      </c>
    </row>
    <row r="6" spans="1:6" ht="70.2" customHeight="1" x14ac:dyDescent="0.3">
      <c r="A6" s="124" t="s">
        <v>136</v>
      </c>
      <c r="B6" s="387" t="s">
        <v>141</v>
      </c>
      <c r="C6" s="125"/>
      <c r="D6" s="125" t="s">
        <v>67</v>
      </c>
      <c r="E6" s="125">
        <v>32350</v>
      </c>
      <c r="F6" s="126">
        <v>32354</v>
      </c>
    </row>
    <row r="7" spans="1:6" ht="70.2" customHeight="1" x14ac:dyDescent="0.3">
      <c r="A7" s="124" t="s">
        <v>136</v>
      </c>
      <c r="B7" s="387" t="s">
        <v>142</v>
      </c>
      <c r="C7" s="125"/>
      <c r="D7" s="125" t="s">
        <v>68</v>
      </c>
      <c r="E7" s="125">
        <v>32350</v>
      </c>
      <c r="F7" s="126">
        <v>32353</v>
      </c>
    </row>
    <row r="8" spans="1:6" ht="70.2" customHeight="1" x14ac:dyDescent="0.3">
      <c r="A8" s="124" t="s">
        <v>143</v>
      </c>
      <c r="B8" s="387" t="s">
        <v>144</v>
      </c>
      <c r="C8" s="125"/>
      <c r="D8" s="125" t="s">
        <v>67</v>
      </c>
      <c r="E8" s="125">
        <v>32350</v>
      </c>
      <c r="F8" s="126">
        <v>32354</v>
      </c>
    </row>
    <row r="9" spans="1:6" ht="70.2" customHeight="1" x14ac:dyDescent="0.3">
      <c r="A9" s="124" t="s">
        <v>143</v>
      </c>
      <c r="B9" s="387" t="s">
        <v>145</v>
      </c>
      <c r="C9" s="125"/>
      <c r="D9" s="125" t="s">
        <v>67</v>
      </c>
      <c r="E9" s="125">
        <v>32350</v>
      </c>
      <c r="F9" s="126">
        <v>32354</v>
      </c>
    </row>
    <row r="10" spans="1:6" ht="70.2" customHeight="1" x14ac:dyDescent="0.3">
      <c r="A10" s="124" t="s">
        <v>143</v>
      </c>
      <c r="B10" s="387" t="s">
        <v>146</v>
      </c>
      <c r="C10" s="125"/>
      <c r="D10" s="125" t="s">
        <v>67</v>
      </c>
      <c r="E10" s="125">
        <v>32350</v>
      </c>
      <c r="F10" s="126">
        <v>32354</v>
      </c>
    </row>
    <row r="11" spans="1:6" ht="70.2" customHeight="1" x14ac:dyDescent="0.3">
      <c r="A11" s="124" t="s">
        <v>143</v>
      </c>
      <c r="B11" s="387" t="s">
        <v>147</v>
      </c>
      <c r="C11" s="125"/>
      <c r="D11" s="125" t="s">
        <v>67</v>
      </c>
      <c r="E11" s="125">
        <v>32350</v>
      </c>
      <c r="F11" s="126">
        <v>32354</v>
      </c>
    </row>
    <row r="12" spans="1:6" ht="70.2" customHeight="1" x14ac:dyDescent="0.3">
      <c r="A12" s="124" t="s">
        <v>143</v>
      </c>
      <c r="B12" s="387" t="s">
        <v>148</v>
      </c>
      <c r="C12" s="125"/>
      <c r="D12" s="125" t="s">
        <v>67</v>
      </c>
      <c r="E12" s="125">
        <v>32350</v>
      </c>
      <c r="F12" s="126">
        <v>32354</v>
      </c>
    </row>
    <row r="13" spans="1:6" ht="70.2" customHeight="1" x14ac:dyDescent="0.3">
      <c r="A13" s="124" t="s">
        <v>143</v>
      </c>
      <c r="B13" s="387" t="s">
        <v>149</v>
      </c>
      <c r="C13" s="125"/>
      <c r="D13" s="125" t="s">
        <v>68</v>
      </c>
      <c r="E13" s="125">
        <v>32350</v>
      </c>
      <c r="F13" s="126">
        <v>32353</v>
      </c>
    </row>
    <row r="14" spans="1:6" ht="70.2" customHeight="1" x14ac:dyDescent="0.3">
      <c r="A14" s="124" t="s">
        <v>143</v>
      </c>
      <c r="B14" s="387" t="s">
        <v>150</v>
      </c>
      <c r="C14" s="125"/>
      <c r="D14" s="125" t="s">
        <v>67</v>
      </c>
      <c r="E14" s="125">
        <v>32350</v>
      </c>
      <c r="F14" s="126">
        <v>32354</v>
      </c>
    </row>
    <row r="15" spans="1:6" ht="70.2" customHeight="1" x14ac:dyDescent="0.3">
      <c r="A15" s="124" t="s">
        <v>143</v>
      </c>
      <c r="B15" s="387" t="s">
        <v>151</v>
      </c>
      <c r="C15" s="125"/>
      <c r="D15" s="125" t="s">
        <v>68</v>
      </c>
      <c r="E15" s="125">
        <v>32350</v>
      </c>
      <c r="F15" s="126">
        <v>32353</v>
      </c>
    </row>
    <row r="16" spans="1:6" ht="70.2" customHeight="1" x14ac:dyDescent="0.3">
      <c r="A16" s="124" t="s">
        <v>143</v>
      </c>
      <c r="B16" s="387" t="s">
        <v>152</v>
      </c>
      <c r="C16" s="125"/>
      <c r="D16" s="125" t="s">
        <v>68</v>
      </c>
      <c r="E16" s="125">
        <v>32350</v>
      </c>
      <c r="F16" s="126">
        <v>32353</v>
      </c>
    </row>
    <row r="17" spans="1:6" ht="70.2" customHeight="1" x14ac:dyDescent="0.3">
      <c r="A17" s="124" t="s">
        <v>143</v>
      </c>
      <c r="B17" s="387" t="s">
        <v>153</v>
      </c>
      <c r="C17" s="125"/>
      <c r="D17" s="125" t="s">
        <v>68</v>
      </c>
      <c r="E17" s="125">
        <v>32350</v>
      </c>
      <c r="F17" s="126">
        <v>32353</v>
      </c>
    </row>
    <row r="18" spans="1:6" ht="70.2" customHeight="1" x14ac:dyDescent="0.3">
      <c r="A18" s="124" t="s">
        <v>143</v>
      </c>
      <c r="B18" s="387" t="s">
        <v>154</v>
      </c>
      <c r="C18" s="125"/>
      <c r="D18" s="125" t="s">
        <v>68</v>
      </c>
      <c r="E18" s="125">
        <v>32350</v>
      </c>
      <c r="F18" s="126">
        <v>32353</v>
      </c>
    </row>
    <row r="19" spans="1:6" ht="70.2" customHeight="1" x14ac:dyDescent="0.3">
      <c r="A19" s="124" t="s">
        <v>143</v>
      </c>
      <c r="B19" s="387" t="s">
        <v>155</v>
      </c>
      <c r="C19" s="125"/>
      <c r="D19" s="125" t="s">
        <v>67</v>
      </c>
      <c r="E19" s="125">
        <v>32350</v>
      </c>
      <c r="F19" s="126">
        <v>32354</v>
      </c>
    </row>
    <row r="20" spans="1:6" ht="70.2" customHeight="1" x14ac:dyDescent="0.3">
      <c r="A20" s="124" t="s">
        <v>143</v>
      </c>
      <c r="B20" s="387" t="s">
        <v>156</v>
      </c>
      <c r="C20" s="125"/>
      <c r="D20" s="125" t="s">
        <v>68</v>
      </c>
      <c r="E20" s="125">
        <v>32350</v>
      </c>
      <c r="F20" s="126">
        <v>32353</v>
      </c>
    </row>
    <row r="21" spans="1:6" ht="70.2" customHeight="1" x14ac:dyDescent="0.3">
      <c r="A21" s="124" t="s">
        <v>143</v>
      </c>
      <c r="B21" s="387" t="s">
        <v>157</v>
      </c>
      <c r="C21" s="125"/>
      <c r="D21" s="125" t="s">
        <v>67</v>
      </c>
      <c r="E21" s="125">
        <v>32350</v>
      </c>
      <c r="F21" s="126">
        <v>32354</v>
      </c>
    </row>
    <row r="22" spans="1:6" ht="70.2" customHeight="1" x14ac:dyDescent="0.3">
      <c r="A22" s="124" t="s">
        <v>143</v>
      </c>
      <c r="B22" s="387" t="s">
        <v>158</v>
      </c>
      <c r="C22" s="125"/>
      <c r="D22" s="125" t="s">
        <v>67</v>
      </c>
      <c r="E22" s="125">
        <v>32350</v>
      </c>
      <c r="F22" s="126">
        <v>32354</v>
      </c>
    </row>
    <row r="23" spans="1:6" ht="70.2" customHeight="1" x14ac:dyDescent="0.3">
      <c r="A23" s="124" t="s">
        <v>143</v>
      </c>
      <c r="B23" s="387" t="s">
        <v>159</v>
      </c>
      <c r="C23" s="125"/>
      <c r="D23" s="125" t="s">
        <v>68</v>
      </c>
      <c r="E23" s="125">
        <v>32350</v>
      </c>
      <c r="F23" s="126">
        <v>32353</v>
      </c>
    </row>
    <row r="24" spans="1:6" ht="70.2" customHeight="1" x14ac:dyDescent="0.3">
      <c r="A24" s="124" t="s">
        <v>143</v>
      </c>
      <c r="B24" s="387" t="s">
        <v>160</v>
      </c>
      <c r="C24" s="125"/>
      <c r="D24" s="125" t="s">
        <v>67</v>
      </c>
      <c r="E24" s="125">
        <v>32350</v>
      </c>
      <c r="F24" s="126">
        <v>32354</v>
      </c>
    </row>
    <row r="25" spans="1:6" ht="70.2" customHeight="1" x14ac:dyDescent="0.3">
      <c r="A25" s="124" t="s">
        <v>161</v>
      </c>
      <c r="B25" s="387" t="s">
        <v>162</v>
      </c>
      <c r="C25" s="125"/>
      <c r="D25" s="125" t="s">
        <v>68</v>
      </c>
      <c r="E25" s="125">
        <v>32350</v>
      </c>
      <c r="F25" s="126">
        <v>32353</v>
      </c>
    </row>
    <row r="26" spans="1:6" ht="70.2" customHeight="1" x14ac:dyDescent="0.3">
      <c r="A26" s="124" t="s">
        <v>161</v>
      </c>
      <c r="B26" s="387" t="s">
        <v>163</v>
      </c>
      <c r="C26" s="125"/>
      <c r="D26" s="125" t="s">
        <v>68</v>
      </c>
      <c r="E26" s="125">
        <v>32350</v>
      </c>
      <c r="F26" s="126">
        <v>32353</v>
      </c>
    </row>
    <row r="27" spans="1:6" ht="70.2" customHeight="1" x14ac:dyDescent="0.3">
      <c r="A27" s="124" t="s">
        <v>161</v>
      </c>
      <c r="B27" s="387" t="s">
        <v>164</v>
      </c>
      <c r="C27" s="125"/>
      <c r="D27" s="125" t="s">
        <v>68</v>
      </c>
      <c r="E27" s="125">
        <v>32350</v>
      </c>
      <c r="F27" s="126">
        <v>32353</v>
      </c>
    </row>
    <row r="28" spans="1:6" ht="70.2" customHeight="1" x14ac:dyDescent="0.3">
      <c r="A28" s="124" t="s">
        <v>161</v>
      </c>
      <c r="B28" s="387" t="s">
        <v>165</v>
      </c>
      <c r="C28" s="125"/>
      <c r="D28" s="125" t="s">
        <v>68</v>
      </c>
      <c r="E28" s="125">
        <v>32350</v>
      </c>
      <c r="F28" s="126">
        <v>32353</v>
      </c>
    </row>
    <row r="29" spans="1:6" ht="70.2" customHeight="1" x14ac:dyDescent="0.3">
      <c r="A29" s="124" t="s">
        <v>161</v>
      </c>
      <c r="B29" s="387" t="s">
        <v>166</v>
      </c>
      <c r="C29" s="125"/>
      <c r="D29" s="125" t="s">
        <v>68</v>
      </c>
      <c r="E29" s="125">
        <v>32350</v>
      </c>
      <c r="F29" s="126">
        <v>32353</v>
      </c>
    </row>
    <row r="30" spans="1:6" ht="70.2" customHeight="1" thickBot="1" x14ac:dyDescent="0.35">
      <c r="A30" s="127" t="s">
        <v>161</v>
      </c>
      <c r="B30" s="388" t="s">
        <v>167</v>
      </c>
      <c r="C30" s="128"/>
      <c r="D30" s="128" t="s">
        <v>68</v>
      </c>
      <c r="E30" s="128">
        <v>32350</v>
      </c>
      <c r="F30" s="129">
        <v>32353</v>
      </c>
    </row>
  </sheetData>
  <autoFilter ref="A1:F30" xr:uid="{00000000-0009-0000-0000-00000D000000}"/>
  <sortState xmlns:xlrd2="http://schemas.microsoft.com/office/spreadsheetml/2017/richdata2" ref="A2:F30">
    <sortCondition ref="D2:D30"/>
    <sortCondition ref="A2:A30"/>
  </sortState>
  <conditionalFormatting sqref="B2:B30">
    <cfRule type="duplicateValues" dxfId="1" priority="2687"/>
    <cfRule type="expression" dxfId="0" priority="2688">
      <formula>#REF!="Não nunca"</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2"/>
  <sheetViews>
    <sheetView windowProtection="1" showGridLines="0" zoomScale="70" zoomScaleNormal="70" workbookViewId="0">
      <pane xSplit="3" ySplit="1" topLeftCell="D2" activePane="bottomRight" state="frozen"/>
      <selection pane="topRight"/>
      <selection pane="bottomLeft"/>
      <selection pane="bottomRight" activeCell="C2" sqref="C2"/>
    </sheetView>
  </sheetViews>
  <sheetFormatPr defaultRowHeight="17.399999999999999" x14ac:dyDescent="0.35"/>
  <cols>
    <col min="1" max="1" width="15.6640625" style="4"/>
    <col min="2" max="2" width="36.77734375" style="5" customWidth="1"/>
    <col min="3" max="3" width="15.6640625" style="1"/>
    <col min="4" max="27" width="13.6640625" style="1"/>
    <col min="28" max="16384" width="8.88671875" style="1"/>
  </cols>
  <sheetData>
    <row r="1" spans="1:27" ht="49.95" customHeight="1" thickBot="1" x14ac:dyDescent="0.35">
      <c r="A1" s="355" t="s">
        <v>44</v>
      </c>
      <c r="B1" s="356" t="s">
        <v>42</v>
      </c>
      <c r="C1" s="356" t="s">
        <v>45</v>
      </c>
      <c r="D1" s="357" t="s">
        <v>8</v>
      </c>
      <c r="E1" s="357" t="s">
        <v>9</v>
      </c>
      <c r="F1" s="358" t="s">
        <v>10</v>
      </c>
      <c r="G1" s="358" t="s">
        <v>11</v>
      </c>
      <c r="H1" s="358" t="s">
        <v>12</v>
      </c>
      <c r="I1" s="358" t="s">
        <v>13</v>
      </c>
      <c r="J1" s="358" t="s">
        <v>14</v>
      </c>
      <c r="K1" s="358" t="s">
        <v>15</v>
      </c>
      <c r="L1" s="358" t="s">
        <v>16</v>
      </c>
      <c r="M1" s="358" t="s">
        <v>17</v>
      </c>
      <c r="N1" s="358" t="s">
        <v>18</v>
      </c>
      <c r="O1" s="358" t="s">
        <v>19</v>
      </c>
      <c r="P1" s="358" t="s">
        <v>20</v>
      </c>
      <c r="Q1" s="358" t="s">
        <v>21</v>
      </c>
      <c r="R1" s="358" t="s">
        <v>22</v>
      </c>
      <c r="S1" s="358" t="s">
        <v>23</v>
      </c>
      <c r="T1" s="358" t="s">
        <v>24</v>
      </c>
      <c r="U1" s="358" t="s">
        <v>25</v>
      </c>
      <c r="V1" s="358" t="s">
        <v>26</v>
      </c>
      <c r="W1" s="359" t="s">
        <v>27</v>
      </c>
    </row>
    <row r="2" spans="1:27" s="3" customFormat="1" ht="49.95" customHeight="1" x14ac:dyDescent="0.3">
      <c r="A2" s="380">
        <v>32351</v>
      </c>
      <c r="B2" s="381" t="s">
        <v>125</v>
      </c>
      <c r="C2" s="382" t="s">
        <v>168</v>
      </c>
      <c r="D2" s="383">
        <v>2900</v>
      </c>
      <c r="E2" s="383">
        <v>32351</v>
      </c>
      <c r="F2" s="383">
        <v>32354</v>
      </c>
      <c r="G2" s="383">
        <v>32353</v>
      </c>
      <c r="H2" s="383">
        <v>32355</v>
      </c>
      <c r="I2" s="383">
        <v>32356</v>
      </c>
      <c r="J2" s="383">
        <v>32357</v>
      </c>
      <c r="K2" s="383">
        <v>32361</v>
      </c>
      <c r="L2" s="383">
        <v>32362</v>
      </c>
      <c r="M2" s="383">
        <v>32363</v>
      </c>
      <c r="N2" s="383">
        <v>32358</v>
      </c>
      <c r="O2" s="383">
        <v>32359</v>
      </c>
      <c r="P2" s="383">
        <v>32360</v>
      </c>
      <c r="Q2" s="383"/>
      <c r="R2" s="383"/>
      <c r="S2" s="383"/>
      <c r="T2" s="383"/>
      <c r="U2" s="383"/>
      <c r="V2" s="383"/>
      <c r="W2" s="384"/>
      <c r="X2" s="1"/>
      <c r="Y2" s="1"/>
      <c r="Z2" s="1"/>
      <c r="AA2" s="1"/>
    </row>
    <row r="3" spans="1:27" s="3" customFormat="1" ht="49.95" customHeight="1" x14ac:dyDescent="0.3">
      <c r="A3" s="345">
        <v>32353</v>
      </c>
      <c r="B3" s="346" t="s">
        <v>68</v>
      </c>
      <c r="C3" s="347" t="s">
        <v>170</v>
      </c>
      <c r="D3" s="348">
        <v>2900</v>
      </c>
      <c r="E3" s="348">
        <v>32351</v>
      </c>
      <c r="F3" s="348">
        <v>32353</v>
      </c>
      <c r="G3" s="348">
        <v>32358</v>
      </c>
      <c r="H3" s="348">
        <v>32359</v>
      </c>
      <c r="I3" s="348">
        <v>32360</v>
      </c>
      <c r="J3" s="348"/>
      <c r="K3" s="348"/>
      <c r="L3" s="348"/>
      <c r="M3" s="348"/>
      <c r="N3" s="348"/>
      <c r="O3" s="348"/>
      <c r="P3" s="348"/>
      <c r="Q3" s="348"/>
      <c r="R3" s="348"/>
      <c r="S3" s="348"/>
      <c r="T3" s="348"/>
      <c r="U3" s="348"/>
      <c r="V3" s="348"/>
      <c r="W3" s="349"/>
      <c r="X3" s="1"/>
      <c r="Y3" s="1"/>
      <c r="Z3" s="1"/>
      <c r="AA3" s="1"/>
    </row>
    <row r="4" spans="1:27" s="3" customFormat="1" ht="49.95" customHeight="1" thickBot="1" x14ac:dyDescent="0.35">
      <c r="A4" s="350">
        <v>32354</v>
      </c>
      <c r="B4" s="351" t="s">
        <v>67</v>
      </c>
      <c r="C4" s="352" t="s">
        <v>169</v>
      </c>
      <c r="D4" s="353">
        <v>2900</v>
      </c>
      <c r="E4" s="353">
        <v>32351</v>
      </c>
      <c r="F4" s="353">
        <v>32354</v>
      </c>
      <c r="G4" s="353">
        <v>32361</v>
      </c>
      <c r="H4" s="353">
        <v>32362</v>
      </c>
      <c r="I4" s="353">
        <v>32363</v>
      </c>
      <c r="J4" s="353"/>
      <c r="K4" s="353"/>
      <c r="L4" s="353"/>
      <c r="M4" s="353"/>
      <c r="N4" s="353"/>
      <c r="O4" s="353"/>
      <c r="P4" s="353"/>
      <c r="Q4" s="353"/>
      <c r="R4" s="353"/>
      <c r="S4" s="353"/>
      <c r="T4" s="353"/>
      <c r="U4" s="353"/>
      <c r="V4" s="353"/>
      <c r="W4" s="354"/>
      <c r="X4" s="1"/>
      <c r="Y4" s="1"/>
      <c r="Z4" s="1"/>
      <c r="AA4" s="1"/>
    </row>
    <row r="6" spans="1:27" s="342" customFormat="1" ht="19.95" customHeight="1" x14ac:dyDescent="0.3">
      <c r="A6" s="343"/>
      <c r="B6" s="344"/>
      <c r="D6" s="343"/>
      <c r="E6" s="343"/>
      <c r="F6" s="343"/>
      <c r="G6" s="343"/>
      <c r="H6" s="343"/>
      <c r="I6" s="343"/>
      <c r="J6" s="343"/>
      <c r="K6" s="343"/>
      <c r="L6" s="343"/>
      <c r="M6" s="343"/>
      <c r="N6" s="343"/>
      <c r="O6" s="343"/>
      <c r="P6" s="343"/>
    </row>
    <row r="7" spans="1:27" s="342" customFormat="1" ht="19.95" customHeight="1" x14ac:dyDescent="0.3">
      <c r="A7" s="343"/>
      <c r="B7" s="344"/>
      <c r="D7" s="343"/>
      <c r="E7" s="343"/>
      <c r="F7" s="343"/>
      <c r="G7" s="343"/>
      <c r="H7" s="343"/>
      <c r="I7" s="343"/>
      <c r="J7" s="343"/>
      <c r="K7" s="343"/>
      <c r="L7" s="343"/>
      <c r="M7" s="343"/>
      <c r="N7" s="343"/>
      <c r="O7" s="343"/>
      <c r="P7" s="343"/>
    </row>
    <row r="8" spans="1:27" s="342" customFormat="1" ht="19.95" customHeight="1" x14ac:dyDescent="0.3">
      <c r="A8" s="343"/>
      <c r="B8" s="344"/>
      <c r="D8" s="343"/>
      <c r="E8" s="343"/>
      <c r="F8" s="343"/>
      <c r="G8" s="343"/>
      <c r="H8" s="343"/>
      <c r="I8" s="343"/>
      <c r="J8" s="343"/>
      <c r="K8" s="343"/>
      <c r="L8" s="343"/>
      <c r="M8" s="343"/>
      <c r="N8" s="343"/>
      <c r="O8" s="343"/>
      <c r="P8" s="343"/>
    </row>
    <row r="9" spans="1:27" s="342" customFormat="1" ht="19.95" customHeight="1" x14ac:dyDescent="0.3">
      <c r="A9" s="343"/>
      <c r="B9" s="344"/>
    </row>
    <row r="10" spans="1:27" s="342" customFormat="1" ht="19.95" customHeight="1" x14ac:dyDescent="0.3">
      <c r="A10" s="343"/>
      <c r="B10" s="344"/>
    </row>
    <row r="11" spans="1:27" s="342" customFormat="1" ht="19.95" customHeight="1" x14ac:dyDescent="0.3">
      <c r="A11" s="343"/>
      <c r="B11" s="344"/>
    </row>
    <row r="12" spans="1:27" s="342" customFormat="1" ht="19.95" customHeight="1" x14ac:dyDescent="0.3">
      <c r="A12" s="343"/>
      <c r="B12" s="344"/>
    </row>
  </sheetData>
  <autoFilter ref="A1:W1" xr:uid="{7B6A8D6D-91C2-4763-96C6-9968C13ABB6A}"/>
  <conditionalFormatting sqref="A4">
    <cfRule type="duplicateValues" dxfId="69" priority="34"/>
  </conditionalFormatting>
  <conditionalFormatting sqref="A3">
    <cfRule type="duplicateValues" dxfId="68" priority="33"/>
  </conditionalFormatting>
  <conditionalFormatting sqref="C2">
    <cfRule type="duplicateValues" dxfId="67" priority="2496"/>
    <cfRule type="duplicateValues" dxfId="66" priority="2497"/>
    <cfRule type="duplicateValues" dxfId="65" priority="2498"/>
    <cfRule type="duplicateValues" dxfId="64" priority="2499"/>
    <cfRule type="duplicateValues" dxfId="63" priority="2500"/>
  </conditionalFormatting>
  <conditionalFormatting sqref="C3:C4">
    <cfRule type="duplicateValues" dxfId="62" priority="2501"/>
    <cfRule type="duplicateValues" dxfId="61" priority="2502"/>
    <cfRule type="duplicateValues" dxfId="60" priority="2503"/>
    <cfRule type="duplicateValues" dxfId="59" priority="2504"/>
    <cfRule type="duplicateValues" dxfId="58" priority="2505"/>
  </conditionalFormatting>
  <conditionalFormatting sqref="C2:C4">
    <cfRule type="duplicateValues" dxfId="57" priority="2695"/>
  </conditionalFormatting>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indowProtection="1" showGridLines="0" zoomScale="70" zoomScaleNormal="70" workbookViewId="0">
      <pane xSplit="4" ySplit="2" topLeftCell="E3" activePane="bottomRight" state="frozen"/>
      <selection pane="topRight"/>
      <selection pane="bottomLeft"/>
      <selection pane="bottomRight" activeCell="I1" sqref="I1"/>
    </sheetView>
  </sheetViews>
  <sheetFormatPr defaultRowHeight="14.4" x14ac:dyDescent="0.3"/>
  <cols>
    <col min="1" max="1" width="17" style="1" bestFit="1" customWidth="1"/>
    <col min="2" max="2" width="36.88671875" style="1" bestFit="1" customWidth="1"/>
    <col min="3" max="9" width="15.6640625" style="1" customWidth="1"/>
    <col min="10" max="16384" width="8.88671875" style="1"/>
  </cols>
  <sheetData>
    <row r="1" spans="1:11" ht="52.95" customHeight="1" thickBot="1" x14ac:dyDescent="0.35">
      <c r="A1" s="71" t="s">
        <v>6</v>
      </c>
      <c r="B1" s="72" t="s">
        <v>57</v>
      </c>
      <c r="C1" s="72" t="s">
        <v>2</v>
      </c>
      <c r="D1" s="95" t="s">
        <v>58</v>
      </c>
      <c r="E1" s="71" t="s">
        <v>42</v>
      </c>
      <c r="F1" s="73" t="s">
        <v>42</v>
      </c>
      <c r="G1" s="101" t="s">
        <v>69</v>
      </c>
      <c r="H1" s="72" t="s">
        <v>69</v>
      </c>
      <c r="I1" s="73" t="s">
        <v>69</v>
      </c>
    </row>
    <row r="2" spans="1:11" ht="43.8" customHeight="1" thickBot="1" x14ac:dyDescent="0.35">
      <c r="A2" s="74" t="s">
        <v>28</v>
      </c>
      <c r="B2" s="75" t="s">
        <v>28</v>
      </c>
      <c r="C2" s="75" t="s">
        <v>28</v>
      </c>
      <c r="D2" s="96" t="s">
        <v>28</v>
      </c>
      <c r="E2" s="74" t="s">
        <v>67</v>
      </c>
      <c r="F2" s="76" t="s">
        <v>68</v>
      </c>
      <c r="G2" s="102" t="s">
        <v>70</v>
      </c>
      <c r="H2" s="75" t="s">
        <v>71</v>
      </c>
      <c r="I2" s="76" t="s">
        <v>72</v>
      </c>
    </row>
    <row r="3" spans="1:11" ht="34.950000000000003" customHeight="1" thickBot="1" x14ac:dyDescent="0.35">
      <c r="A3" s="360">
        <v>32351</v>
      </c>
      <c r="B3" s="78" t="s">
        <v>125</v>
      </c>
      <c r="C3" s="79">
        <v>45957</v>
      </c>
      <c r="D3" s="97">
        <v>65</v>
      </c>
      <c r="E3" s="77">
        <v>38</v>
      </c>
      <c r="F3" s="81">
        <v>27</v>
      </c>
      <c r="G3" s="103">
        <v>17</v>
      </c>
      <c r="H3" s="80">
        <v>29</v>
      </c>
      <c r="I3" s="81">
        <v>19</v>
      </c>
      <c r="K3" s="342"/>
    </row>
    <row r="4" spans="1:11" ht="34.950000000000003" customHeight="1" x14ac:dyDescent="0.3">
      <c r="A4" s="361">
        <v>32353</v>
      </c>
      <c r="B4" s="83" t="s">
        <v>68</v>
      </c>
      <c r="C4" s="84">
        <v>45957</v>
      </c>
      <c r="D4" s="98">
        <v>27</v>
      </c>
      <c r="E4" s="110"/>
      <c r="F4" s="111"/>
      <c r="G4" s="104">
        <v>7</v>
      </c>
      <c r="H4" s="85">
        <v>14</v>
      </c>
      <c r="I4" s="385">
        <v>6</v>
      </c>
      <c r="K4" s="342"/>
    </row>
    <row r="5" spans="1:11" ht="34.950000000000003" customHeight="1" thickBot="1" x14ac:dyDescent="0.35">
      <c r="A5" s="362">
        <v>32354</v>
      </c>
      <c r="B5" s="66" t="s">
        <v>67</v>
      </c>
      <c r="C5" s="67">
        <v>45957</v>
      </c>
      <c r="D5" s="99">
        <v>38</v>
      </c>
      <c r="E5" s="112"/>
      <c r="F5" s="113"/>
      <c r="G5" s="105">
        <v>10</v>
      </c>
      <c r="H5" s="68">
        <v>15</v>
      </c>
      <c r="I5" s="114">
        <v>13</v>
      </c>
      <c r="K5" s="342"/>
    </row>
    <row r="6" spans="1:11" ht="34.950000000000003" customHeight="1" x14ac:dyDescent="0.3">
      <c r="A6" s="361">
        <v>32355</v>
      </c>
      <c r="B6" s="83" t="s">
        <v>132</v>
      </c>
      <c r="C6" s="84">
        <v>45957</v>
      </c>
      <c r="D6" s="98">
        <v>17</v>
      </c>
      <c r="E6" s="82">
        <v>10</v>
      </c>
      <c r="F6" s="87">
        <v>7</v>
      </c>
      <c r="G6" s="106"/>
      <c r="H6" s="86"/>
      <c r="I6" s="88"/>
      <c r="K6" s="342"/>
    </row>
    <row r="7" spans="1:11" ht="34.950000000000003" customHeight="1" x14ac:dyDescent="0.3">
      <c r="A7" s="363">
        <v>32356</v>
      </c>
      <c r="B7" s="60" t="s">
        <v>133</v>
      </c>
      <c r="C7" s="61">
        <v>45957</v>
      </c>
      <c r="D7" s="100">
        <v>29</v>
      </c>
      <c r="E7" s="59">
        <v>15</v>
      </c>
      <c r="F7" s="62">
        <v>14</v>
      </c>
      <c r="G7" s="107"/>
      <c r="H7" s="63"/>
      <c r="I7" s="64"/>
      <c r="K7" s="342"/>
    </row>
    <row r="8" spans="1:11" ht="34.950000000000003" customHeight="1" thickBot="1" x14ac:dyDescent="0.35">
      <c r="A8" s="362">
        <v>32357</v>
      </c>
      <c r="B8" s="66" t="s">
        <v>134</v>
      </c>
      <c r="C8" s="67">
        <v>45957</v>
      </c>
      <c r="D8" s="99">
        <v>19</v>
      </c>
      <c r="E8" s="65">
        <v>13</v>
      </c>
      <c r="F8" s="114">
        <v>6</v>
      </c>
      <c r="G8" s="108"/>
      <c r="H8" s="69"/>
      <c r="I8" s="70"/>
      <c r="K8" s="342"/>
    </row>
    <row r="9" spans="1:11" ht="34.950000000000003" customHeight="1" x14ac:dyDescent="0.3">
      <c r="A9" s="361">
        <v>32358</v>
      </c>
      <c r="B9" s="83" t="s">
        <v>129</v>
      </c>
      <c r="C9" s="84">
        <v>45957</v>
      </c>
      <c r="D9" s="98">
        <v>7</v>
      </c>
      <c r="E9" s="115"/>
      <c r="F9" s="88"/>
      <c r="G9" s="106"/>
      <c r="H9" s="86"/>
      <c r="I9" s="88"/>
      <c r="K9" s="342"/>
    </row>
    <row r="10" spans="1:11" ht="34.950000000000003" customHeight="1" x14ac:dyDescent="0.3">
      <c r="A10" s="363">
        <v>32359</v>
      </c>
      <c r="B10" s="60" t="s">
        <v>130</v>
      </c>
      <c r="C10" s="61">
        <v>45957</v>
      </c>
      <c r="D10" s="100">
        <v>14</v>
      </c>
      <c r="E10" s="116"/>
      <c r="F10" s="64"/>
      <c r="G10" s="107"/>
      <c r="H10" s="63"/>
      <c r="I10" s="64"/>
      <c r="K10" s="342"/>
    </row>
    <row r="11" spans="1:11" ht="34.950000000000003" customHeight="1" thickBot="1" x14ac:dyDescent="0.35">
      <c r="A11" s="362">
        <v>32360</v>
      </c>
      <c r="B11" s="66" t="s">
        <v>131</v>
      </c>
      <c r="C11" s="67">
        <v>45957</v>
      </c>
      <c r="D11" s="99">
        <v>6</v>
      </c>
      <c r="E11" s="117"/>
      <c r="F11" s="70"/>
      <c r="G11" s="108"/>
      <c r="H11" s="69"/>
      <c r="I11" s="70"/>
      <c r="K11" s="342"/>
    </row>
    <row r="12" spans="1:11" ht="34.950000000000003" customHeight="1" x14ac:dyDescent="0.3">
      <c r="A12" s="361">
        <v>32361</v>
      </c>
      <c r="B12" s="83" t="s">
        <v>126</v>
      </c>
      <c r="C12" s="84">
        <v>45957</v>
      </c>
      <c r="D12" s="98">
        <v>10</v>
      </c>
      <c r="E12" s="115"/>
      <c r="F12" s="88"/>
      <c r="G12" s="106"/>
      <c r="H12" s="86"/>
      <c r="I12" s="88"/>
      <c r="K12" s="342"/>
    </row>
    <row r="13" spans="1:11" ht="34.950000000000003" customHeight="1" x14ac:dyDescent="0.3">
      <c r="A13" s="363">
        <v>32362</v>
      </c>
      <c r="B13" s="60" t="s">
        <v>127</v>
      </c>
      <c r="C13" s="61">
        <v>45957</v>
      </c>
      <c r="D13" s="100">
        <v>15</v>
      </c>
      <c r="E13" s="116"/>
      <c r="F13" s="64"/>
      <c r="G13" s="109"/>
      <c r="H13" s="63"/>
      <c r="I13" s="64"/>
      <c r="K13" s="342"/>
    </row>
    <row r="14" spans="1:11" ht="34.950000000000003" customHeight="1" thickBot="1" x14ac:dyDescent="0.35">
      <c r="A14" s="362">
        <v>32363</v>
      </c>
      <c r="B14" s="66" t="s">
        <v>128</v>
      </c>
      <c r="C14" s="67">
        <v>45957</v>
      </c>
      <c r="D14" s="99">
        <v>13</v>
      </c>
      <c r="E14" s="117"/>
      <c r="F14" s="70"/>
      <c r="G14" s="108"/>
      <c r="H14" s="69"/>
      <c r="I14" s="70"/>
      <c r="K14" s="342"/>
    </row>
  </sheetData>
  <sortState xmlns:xlrd2="http://schemas.microsoft.com/office/spreadsheetml/2017/richdata2" ref="A3:I14">
    <sortCondition ref="A3:A14"/>
  </sortState>
  <conditionalFormatting sqref="B1:B2">
    <cfRule type="duplicateValues" dxfId="56" priority="100"/>
  </conditionalFormatting>
  <conditionalFormatting sqref="D3:I14">
    <cfRule type="cellIs" dxfId="55" priority="1" stopIfTrue="1" operator="equal">
      <formula>""</formula>
    </cfRule>
    <cfRule type="cellIs" dxfId="54" priority="101" operator="greaterThanOrEqual">
      <formula>6</formula>
    </cfRule>
    <cfRule type="cellIs" dxfId="53" priority="102" operator="between">
      <formula>3</formula>
      <formula>5</formula>
    </cfRule>
    <cfRule type="cellIs" dxfId="52" priority="103" operator="lessThanOrEqual">
      <formula>2</formula>
    </cfRule>
  </conditionalFormatting>
  <conditionalFormatting sqref="A3:A14">
    <cfRule type="duplicateValues" dxfId="51" priority="2696"/>
  </conditionalFormatting>
  <conditionalFormatting sqref="B3:B14">
    <cfRule type="duplicateValues" dxfId="50" priority="2698"/>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48F46-CCCF-458E-B381-04C1A84D867F}">
  <dimension ref="A1:AJ14"/>
  <sheetViews>
    <sheetView windowProtection="1" showGridLines="0" zoomScale="60" zoomScaleNormal="60" workbookViewId="0">
      <pane xSplit="3" ySplit="1" topLeftCell="D2" activePane="bottomRight" state="frozen"/>
      <selection pane="topRight"/>
      <selection pane="bottomLeft"/>
      <selection pane="bottomRight" activeCell="D2" sqref="D2"/>
    </sheetView>
  </sheetViews>
  <sheetFormatPr defaultColWidth="18.109375" defaultRowHeight="14.4" x14ac:dyDescent="0.3"/>
  <cols>
    <col min="1" max="1" width="21.6640625" style="1" customWidth="1"/>
    <col min="2" max="2" width="45.77734375" style="1" customWidth="1"/>
    <col min="3" max="3" width="18.6640625" style="1" customWidth="1"/>
    <col min="4" max="33" width="12.6640625" style="1" customWidth="1"/>
    <col min="34" max="16384" width="18.109375" style="1"/>
  </cols>
  <sheetData>
    <row r="1" spans="1:36" ht="49.95" customHeight="1" thickBot="1" x14ac:dyDescent="0.35">
      <c r="A1" s="157" t="s">
        <v>6</v>
      </c>
      <c r="B1" s="158" t="s">
        <v>7</v>
      </c>
      <c r="C1" s="158" t="s">
        <v>2</v>
      </c>
      <c r="D1" s="159">
        <v>1</v>
      </c>
      <c r="E1" s="159">
        <v>2</v>
      </c>
      <c r="F1" s="159">
        <v>3</v>
      </c>
      <c r="G1" s="159">
        <v>4</v>
      </c>
      <c r="H1" s="159">
        <v>5</v>
      </c>
      <c r="I1" s="159">
        <v>6</v>
      </c>
      <c r="J1" s="159">
        <v>7</v>
      </c>
      <c r="K1" s="159">
        <v>8</v>
      </c>
      <c r="L1" s="159">
        <v>9</v>
      </c>
      <c r="M1" s="159">
        <v>10</v>
      </c>
      <c r="N1" s="159">
        <v>11</v>
      </c>
      <c r="O1" s="159">
        <v>12</v>
      </c>
      <c r="P1" s="159">
        <v>13</v>
      </c>
      <c r="Q1" s="159">
        <v>14</v>
      </c>
      <c r="R1" s="159">
        <v>15</v>
      </c>
      <c r="S1" s="159">
        <v>16</v>
      </c>
      <c r="T1" s="159">
        <v>17</v>
      </c>
      <c r="U1" s="159">
        <v>18</v>
      </c>
      <c r="V1" s="159">
        <v>19</v>
      </c>
      <c r="W1" s="159">
        <v>20</v>
      </c>
      <c r="X1" s="159">
        <v>21</v>
      </c>
      <c r="Y1" s="159">
        <v>22</v>
      </c>
      <c r="Z1" s="159">
        <v>23</v>
      </c>
      <c r="AA1" s="159">
        <v>24</v>
      </c>
      <c r="AB1" s="159">
        <v>25</v>
      </c>
      <c r="AC1" s="159">
        <v>26</v>
      </c>
      <c r="AD1" s="159">
        <v>27</v>
      </c>
      <c r="AE1" s="159">
        <v>28</v>
      </c>
      <c r="AF1" s="159">
        <v>29</v>
      </c>
      <c r="AG1" s="166">
        <v>30</v>
      </c>
      <c r="AH1" s="174" t="s">
        <v>52</v>
      </c>
      <c r="AI1" s="175" t="s">
        <v>53</v>
      </c>
    </row>
    <row r="2" spans="1:36" ht="45" customHeight="1" thickBot="1" x14ac:dyDescent="0.35">
      <c r="A2" s="200">
        <v>2900</v>
      </c>
      <c r="B2" s="201" t="str">
        <f>VLOOKUP(A2,SEGMENTOS!$A$1:$C$14,2,0)</f>
        <v>Mercado</v>
      </c>
      <c r="C2" s="226">
        <v>45957</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4"/>
      <c r="AH2" s="205">
        <v>7.7645046131466726</v>
      </c>
      <c r="AI2" s="206">
        <v>7.1208748675442779</v>
      </c>
      <c r="AJ2" s="342"/>
    </row>
    <row r="3" spans="1:36" ht="45" customHeight="1" thickBot="1" x14ac:dyDescent="0.35">
      <c r="A3" s="224">
        <v>32351</v>
      </c>
      <c r="B3" s="225" t="s">
        <v>135</v>
      </c>
      <c r="C3" s="226">
        <v>45957</v>
      </c>
      <c r="D3" s="227">
        <v>8.8360655737704921</v>
      </c>
      <c r="E3" s="227">
        <v>9.0500000000000007</v>
      </c>
      <c r="F3" s="227">
        <v>8.5500000000000007</v>
      </c>
      <c r="G3" s="227">
        <v>8.1333333333333329</v>
      </c>
      <c r="H3" s="227">
        <v>8.7903225806451619</v>
      </c>
      <c r="I3" s="227">
        <v>9.1999999999999993</v>
      </c>
      <c r="J3" s="227">
        <v>9.265625</v>
      </c>
      <c r="K3" s="227">
        <v>9.390625</v>
      </c>
      <c r="L3" s="227">
        <v>8.65625</v>
      </c>
      <c r="M3" s="227">
        <v>8.5901639344262293</v>
      </c>
      <c r="N3" s="227">
        <v>8.484375</v>
      </c>
      <c r="O3" s="227">
        <v>9.109375</v>
      </c>
      <c r="P3" s="227">
        <v>8.9583333333333339</v>
      </c>
      <c r="Q3" s="227">
        <v>9.0416666666666661</v>
      </c>
      <c r="R3" s="227">
        <v>9.25</v>
      </c>
      <c r="S3" s="227">
        <v>9.4166666666666661</v>
      </c>
      <c r="T3" s="227">
        <v>9.1147540983606561</v>
      </c>
      <c r="U3" s="227">
        <v>8.9672131147540988</v>
      </c>
      <c r="V3" s="227">
        <v>9.2295081967213122</v>
      </c>
      <c r="W3" s="227">
        <v>9.0967741935483879</v>
      </c>
      <c r="X3" s="227">
        <v>8.9344262295081975</v>
      </c>
      <c r="Y3" s="227">
        <v>9.0483870967741939</v>
      </c>
      <c r="Z3" s="227">
        <v>8.8852459016393439</v>
      </c>
      <c r="AA3" s="227">
        <v>9.3076923076923084</v>
      </c>
      <c r="AB3" s="227">
        <v>8.859375</v>
      </c>
      <c r="AC3" s="227">
        <v>7.7586206896551726</v>
      </c>
      <c r="AD3" s="227">
        <v>7.4680851063829783</v>
      </c>
      <c r="AE3" s="227">
        <v>8.1551724137931032</v>
      </c>
      <c r="AF3" s="227">
        <v>8.4090909090909083</v>
      </c>
      <c r="AG3" s="250">
        <v>8.3000000000000007</v>
      </c>
      <c r="AH3" s="256">
        <v>8.97259666239583</v>
      </c>
      <c r="AI3" s="228">
        <v>8.0266415564376778</v>
      </c>
      <c r="AJ3" s="342"/>
    </row>
    <row r="4" spans="1:36" ht="45" customHeight="1" x14ac:dyDescent="0.3">
      <c r="A4" s="237">
        <v>32354</v>
      </c>
      <c r="B4" s="238" t="s">
        <v>67</v>
      </c>
      <c r="C4" s="239">
        <v>45957</v>
      </c>
      <c r="D4" s="240">
        <v>8.8108108108108105</v>
      </c>
      <c r="E4" s="240">
        <v>9</v>
      </c>
      <c r="F4" s="240">
        <v>8.5555555555555554</v>
      </c>
      <c r="G4" s="240">
        <v>8</v>
      </c>
      <c r="H4" s="240">
        <v>8.7567567567567561</v>
      </c>
      <c r="I4" s="240">
        <v>9.1842105263157894</v>
      </c>
      <c r="J4" s="240">
        <v>9.4054054054054053</v>
      </c>
      <c r="K4" s="240">
        <v>9.4054054054054053</v>
      </c>
      <c r="L4" s="240">
        <v>8.4594594594594597</v>
      </c>
      <c r="M4" s="240">
        <v>8.3055555555555554</v>
      </c>
      <c r="N4" s="240">
        <v>8.2702702702702702</v>
      </c>
      <c r="O4" s="240">
        <v>9.1621621621621614</v>
      </c>
      <c r="P4" s="240"/>
      <c r="Q4" s="240"/>
      <c r="R4" s="240"/>
      <c r="S4" s="240"/>
      <c r="T4" s="240">
        <v>8.8285714285714292</v>
      </c>
      <c r="U4" s="240">
        <v>8.617647058823529</v>
      </c>
      <c r="V4" s="240">
        <v>9</v>
      </c>
      <c r="W4" s="240">
        <v>8.9142857142857146</v>
      </c>
      <c r="X4" s="240">
        <v>8.9189189189189193</v>
      </c>
      <c r="Y4" s="240">
        <v>9.026315789473685</v>
      </c>
      <c r="Z4" s="240">
        <v>8.6944444444444446</v>
      </c>
      <c r="AA4" s="240">
        <v>9.2105263157894743</v>
      </c>
      <c r="AB4" s="240">
        <v>8.7027027027027035</v>
      </c>
      <c r="AC4" s="240">
        <v>7.6388888888888893</v>
      </c>
      <c r="AD4" s="240">
        <v>7.25</v>
      </c>
      <c r="AE4" s="240">
        <v>7.9722222222222223</v>
      </c>
      <c r="AF4" s="240"/>
      <c r="AG4" s="251"/>
      <c r="AH4" s="257">
        <v>8.8350951122497801</v>
      </c>
      <c r="AI4" s="241">
        <v>7.6331664282308065</v>
      </c>
      <c r="AJ4" s="342"/>
    </row>
    <row r="5" spans="1:36" ht="45" customHeight="1" thickBot="1" x14ac:dyDescent="0.35">
      <c r="A5" s="135">
        <v>32353</v>
      </c>
      <c r="B5" s="136" t="s">
        <v>68</v>
      </c>
      <c r="C5" s="137">
        <v>45957</v>
      </c>
      <c r="D5" s="138">
        <v>8.875</v>
      </c>
      <c r="E5" s="138">
        <v>9.125</v>
      </c>
      <c r="F5" s="138">
        <v>8.5416666666666661</v>
      </c>
      <c r="G5" s="138">
        <v>8.3333333333333339</v>
      </c>
      <c r="H5" s="138">
        <v>8.84</v>
      </c>
      <c r="I5" s="138">
        <v>9.2222222222222214</v>
      </c>
      <c r="J5" s="138">
        <v>9.0740740740740744</v>
      </c>
      <c r="K5" s="138">
        <v>9.3703703703703702</v>
      </c>
      <c r="L5" s="138">
        <v>8.9259259259259256</v>
      </c>
      <c r="M5" s="138">
        <v>9</v>
      </c>
      <c r="N5" s="138">
        <v>8.7777777777777786</v>
      </c>
      <c r="O5" s="138">
        <v>9.0370370370370363</v>
      </c>
      <c r="P5" s="138">
        <v>9.0434782608695645</v>
      </c>
      <c r="Q5" s="138">
        <v>9.1304347826086953</v>
      </c>
      <c r="R5" s="138">
        <v>9.25</v>
      </c>
      <c r="S5" s="138">
        <v>9.4166666666666661</v>
      </c>
      <c r="T5" s="138">
        <v>9.5</v>
      </c>
      <c r="U5" s="138">
        <v>9.4074074074074066</v>
      </c>
      <c r="V5" s="138">
        <v>9.518518518518519</v>
      </c>
      <c r="W5" s="138">
        <v>9.3333333333333339</v>
      </c>
      <c r="X5" s="138">
        <v>8.9583333333333339</v>
      </c>
      <c r="Y5" s="138">
        <v>9.0833333333333339</v>
      </c>
      <c r="Z5" s="138">
        <v>9.16</v>
      </c>
      <c r="AA5" s="138">
        <v>9.4444444444444446</v>
      </c>
      <c r="AB5" s="138">
        <v>9.0740740740740744</v>
      </c>
      <c r="AC5" s="138">
        <v>7.9545454545454541</v>
      </c>
      <c r="AD5" s="138">
        <v>7.9333333333333336</v>
      </c>
      <c r="AE5" s="138">
        <v>8.454545454545455</v>
      </c>
      <c r="AF5" s="138">
        <v>8.4761904761904763</v>
      </c>
      <c r="AG5" s="169">
        <v>8.3000000000000007</v>
      </c>
      <c r="AH5" s="173">
        <v>9.1018538536276559</v>
      </c>
      <c r="AI5" s="139">
        <v>8.2303041460257962</v>
      </c>
      <c r="AJ5" s="342"/>
    </row>
    <row r="6" spans="1:36" ht="45" customHeight="1" x14ac:dyDescent="0.3">
      <c r="A6" s="237">
        <v>32355</v>
      </c>
      <c r="B6" s="238" t="s">
        <v>132</v>
      </c>
      <c r="C6" s="239">
        <v>45957</v>
      </c>
      <c r="D6" s="240">
        <v>8.6875</v>
      </c>
      <c r="E6" s="240">
        <v>9</v>
      </c>
      <c r="F6" s="240">
        <v>8.6</v>
      </c>
      <c r="G6" s="240">
        <v>7.6</v>
      </c>
      <c r="H6" s="240">
        <v>8.125</v>
      </c>
      <c r="I6" s="240">
        <v>9.0588235294117645</v>
      </c>
      <c r="J6" s="240">
        <v>9.2941176470588243</v>
      </c>
      <c r="K6" s="240">
        <v>9.4117647058823533</v>
      </c>
      <c r="L6" s="240">
        <v>8.235294117647058</v>
      </c>
      <c r="M6" s="240">
        <v>8.1875</v>
      </c>
      <c r="N6" s="240">
        <v>7.7058823529411766</v>
      </c>
      <c r="O6" s="240">
        <v>8.882352941176471</v>
      </c>
      <c r="P6" s="240">
        <v>8.3333333333333339</v>
      </c>
      <c r="Q6" s="240">
        <v>8.3333333333333339</v>
      </c>
      <c r="R6" s="240">
        <v>9.25</v>
      </c>
      <c r="S6" s="240">
        <v>9.25</v>
      </c>
      <c r="T6" s="240">
        <v>9</v>
      </c>
      <c r="U6" s="240">
        <v>8.875</v>
      </c>
      <c r="V6" s="240">
        <v>9.4375</v>
      </c>
      <c r="W6" s="240">
        <v>8.9375</v>
      </c>
      <c r="X6" s="240">
        <v>8.8125</v>
      </c>
      <c r="Y6" s="240">
        <v>9</v>
      </c>
      <c r="Z6" s="240">
        <v>8.5882352941176467</v>
      </c>
      <c r="AA6" s="240">
        <v>8.9411764705882355</v>
      </c>
      <c r="AB6" s="240">
        <v>8.882352941176471</v>
      </c>
      <c r="AC6" s="240">
        <v>8.0714285714285712</v>
      </c>
      <c r="AD6" s="240">
        <v>8</v>
      </c>
      <c r="AE6" s="240">
        <v>8.2857142857142865</v>
      </c>
      <c r="AF6" s="240">
        <v>8</v>
      </c>
      <c r="AG6" s="251">
        <v>8</v>
      </c>
      <c r="AH6" s="257">
        <v>8.7533963420070009</v>
      </c>
      <c r="AI6" s="241">
        <v>8.0738217967599404</v>
      </c>
      <c r="AJ6" s="342"/>
    </row>
    <row r="7" spans="1:36" ht="45" customHeight="1" x14ac:dyDescent="0.3">
      <c r="A7" s="130">
        <v>32356</v>
      </c>
      <c r="B7" s="131" t="s">
        <v>133</v>
      </c>
      <c r="C7" s="132">
        <v>45957</v>
      </c>
      <c r="D7" s="133">
        <v>8.8076923076923084</v>
      </c>
      <c r="E7" s="133">
        <v>9.1923076923076916</v>
      </c>
      <c r="F7" s="133">
        <v>8.615384615384615</v>
      </c>
      <c r="G7" s="133">
        <v>8.4230769230769234</v>
      </c>
      <c r="H7" s="133">
        <v>9.0370370370370363</v>
      </c>
      <c r="I7" s="133">
        <v>9.4482758620689662</v>
      </c>
      <c r="J7" s="133">
        <v>9.3214285714285712</v>
      </c>
      <c r="K7" s="133">
        <v>9.5357142857142865</v>
      </c>
      <c r="L7" s="133">
        <v>8.6428571428571423</v>
      </c>
      <c r="M7" s="133">
        <v>8.5769230769230766</v>
      </c>
      <c r="N7" s="133">
        <v>8.6428571428571423</v>
      </c>
      <c r="O7" s="133">
        <v>9.1785714285714288</v>
      </c>
      <c r="P7" s="133">
        <v>9.2307692307692299</v>
      </c>
      <c r="Q7" s="133">
        <v>9.384615384615385</v>
      </c>
      <c r="R7" s="133">
        <v>9.6</v>
      </c>
      <c r="S7" s="133">
        <v>9.8000000000000007</v>
      </c>
      <c r="T7" s="133">
        <v>9.4074074074074066</v>
      </c>
      <c r="U7" s="133">
        <v>9.3333333333333339</v>
      </c>
      <c r="V7" s="133">
        <v>9.4444444444444446</v>
      </c>
      <c r="W7" s="133">
        <v>9.4074074074074066</v>
      </c>
      <c r="X7" s="133">
        <v>9.1851851851851851</v>
      </c>
      <c r="Y7" s="133">
        <v>9</v>
      </c>
      <c r="Z7" s="133">
        <v>9.1071428571428577</v>
      </c>
      <c r="AA7" s="133">
        <v>9.4827586206896548</v>
      </c>
      <c r="AB7" s="133">
        <v>9</v>
      </c>
      <c r="AC7" s="133">
        <v>8.0399999999999991</v>
      </c>
      <c r="AD7" s="133">
        <v>7.5789473684210522</v>
      </c>
      <c r="AE7" s="133">
        <v>8.44</v>
      </c>
      <c r="AF7" s="133">
        <v>8.5</v>
      </c>
      <c r="AG7" s="168">
        <v>8.5</v>
      </c>
      <c r="AH7" s="172">
        <v>9.1589274056077663</v>
      </c>
      <c r="AI7" s="134">
        <v>8.2206809549647311</v>
      </c>
      <c r="AJ7" s="342"/>
    </row>
    <row r="8" spans="1:36" ht="45" customHeight="1" thickBot="1" x14ac:dyDescent="0.35">
      <c r="A8" s="135">
        <v>32357</v>
      </c>
      <c r="B8" s="136" t="s">
        <v>134</v>
      </c>
      <c r="C8" s="137">
        <v>45957</v>
      </c>
      <c r="D8" s="138">
        <v>9</v>
      </c>
      <c r="E8" s="138">
        <v>8.8947368421052637</v>
      </c>
      <c r="F8" s="138">
        <v>8.4210526315789469</v>
      </c>
      <c r="G8" s="138">
        <v>8.1578947368421044</v>
      </c>
      <c r="H8" s="138">
        <v>9</v>
      </c>
      <c r="I8" s="138">
        <v>8.9473684210526319</v>
      </c>
      <c r="J8" s="138">
        <v>9.1578947368421044</v>
      </c>
      <c r="K8" s="138">
        <v>9.1578947368421044</v>
      </c>
      <c r="L8" s="138">
        <v>9.0526315789473681</v>
      </c>
      <c r="M8" s="138">
        <v>8.9473684210526319</v>
      </c>
      <c r="N8" s="138">
        <v>8.9473684210526319</v>
      </c>
      <c r="O8" s="138">
        <v>9.2105263157894743</v>
      </c>
      <c r="P8" s="138">
        <v>9</v>
      </c>
      <c r="Q8" s="138">
        <v>9</v>
      </c>
      <c r="R8" s="138">
        <v>8.6666666666666661</v>
      </c>
      <c r="S8" s="138">
        <v>9</v>
      </c>
      <c r="T8" s="138">
        <v>8.7777777777777786</v>
      </c>
      <c r="U8" s="138">
        <v>8.5</v>
      </c>
      <c r="V8" s="138">
        <v>8.7222222222222214</v>
      </c>
      <c r="W8" s="138">
        <v>8.7894736842105257</v>
      </c>
      <c r="X8" s="138">
        <v>8.6666666666666661</v>
      </c>
      <c r="Y8" s="138">
        <v>9.1666666666666661</v>
      </c>
      <c r="Z8" s="138">
        <v>8.8125</v>
      </c>
      <c r="AA8" s="138">
        <v>9.3684210526315788</v>
      </c>
      <c r="AB8" s="138">
        <v>8.6111111111111107</v>
      </c>
      <c r="AC8" s="138">
        <v>7.1578947368421053</v>
      </c>
      <c r="AD8" s="138">
        <v>7.0555555555555554</v>
      </c>
      <c r="AE8" s="138">
        <v>7.6842105263157894</v>
      </c>
      <c r="AF8" s="138">
        <v>8.6</v>
      </c>
      <c r="AG8" s="169">
        <v>8.3333333333333339</v>
      </c>
      <c r="AH8" s="173">
        <v>8.8744767061134748</v>
      </c>
      <c r="AI8" s="139">
        <v>7.7754114668113594</v>
      </c>
      <c r="AJ8" s="342"/>
    </row>
    <row r="9" spans="1:36" ht="45" customHeight="1" x14ac:dyDescent="0.3">
      <c r="A9" s="237">
        <v>32361</v>
      </c>
      <c r="B9" s="238" t="s">
        <v>126</v>
      </c>
      <c r="C9" s="239">
        <v>45957</v>
      </c>
      <c r="D9" s="240">
        <v>8.6666666666666661</v>
      </c>
      <c r="E9" s="240">
        <v>8.875</v>
      </c>
      <c r="F9" s="240">
        <v>8.375</v>
      </c>
      <c r="G9" s="240">
        <v>7.625</v>
      </c>
      <c r="H9" s="240">
        <v>8.3333333333333339</v>
      </c>
      <c r="I9" s="240">
        <v>9.1</v>
      </c>
      <c r="J9" s="240">
        <v>9.1999999999999993</v>
      </c>
      <c r="K9" s="240">
        <v>9.4</v>
      </c>
      <c r="L9" s="240">
        <v>7.8</v>
      </c>
      <c r="M9" s="240">
        <v>7.5555555555555554</v>
      </c>
      <c r="N9" s="240">
        <v>7.3</v>
      </c>
      <c r="O9" s="240">
        <v>9.1999999999999993</v>
      </c>
      <c r="P9" s="240"/>
      <c r="Q9" s="240"/>
      <c r="R9" s="240"/>
      <c r="S9" s="240"/>
      <c r="T9" s="240">
        <v>8.7777777777777786</v>
      </c>
      <c r="U9" s="240">
        <v>8.3333333333333339</v>
      </c>
      <c r="V9" s="240">
        <v>9.2222222222222214</v>
      </c>
      <c r="W9" s="240">
        <v>8.7777777777777786</v>
      </c>
      <c r="X9" s="240">
        <v>8.6999999999999993</v>
      </c>
      <c r="Y9" s="240">
        <v>8.9</v>
      </c>
      <c r="Z9" s="240">
        <v>8.3000000000000007</v>
      </c>
      <c r="AA9" s="240">
        <v>9</v>
      </c>
      <c r="AB9" s="240">
        <v>9.1</v>
      </c>
      <c r="AC9" s="240">
        <v>7.7777777777777777</v>
      </c>
      <c r="AD9" s="240">
        <v>7.7142857142857144</v>
      </c>
      <c r="AE9" s="240">
        <v>8</v>
      </c>
      <c r="AF9" s="240"/>
      <c r="AG9" s="251"/>
      <c r="AH9" s="257">
        <v>8.6288749397594273</v>
      </c>
      <c r="AI9" s="241">
        <v>7.8344573881054576</v>
      </c>
      <c r="AJ9" s="342"/>
    </row>
    <row r="10" spans="1:36" ht="45" customHeight="1" x14ac:dyDescent="0.3">
      <c r="A10" s="130">
        <v>32362</v>
      </c>
      <c r="B10" s="131" t="s">
        <v>127</v>
      </c>
      <c r="C10" s="132">
        <v>45957</v>
      </c>
      <c r="D10" s="133">
        <v>8.7333333333333325</v>
      </c>
      <c r="E10" s="133">
        <v>9.0666666666666664</v>
      </c>
      <c r="F10" s="133">
        <v>8.7333333333333325</v>
      </c>
      <c r="G10" s="133">
        <v>8.2666666666666675</v>
      </c>
      <c r="H10" s="133">
        <v>8.9333333333333336</v>
      </c>
      <c r="I10" s="133">
        <v>9.4</v>
      </c>
      <c r="J10" s="133">
        <v>9.5714285714285712</v>
      </c>
      <c r="K10" s="133">
        <v>9.5</v>
      </c>
      <c r="L10" s="133">
        <v>8.3571428571428577</v>
      </c>
      <c r="M10" s="133">
        <v>8.2857142857142865</v>
      </c>
      <c r="N10" s="133">
        <v>8.4285714285714288</v>
      </c>
      <c r="O10" s="133">
        <v>9.1428571428571423</v>
      </c>
      <c r="P10" s="133"/>
      <c r="Q10" s="133"/>
      <c r="R10" s="133"/>
      <c r="S10" s="133"/>
      <c r="T10" s="133">
        <v>9.3076923076923084</v>
      </c>
      <c r="U10" s="133">
        <v>9.1538461538461533</v>
      </c>
      <c r="V10" s="133">
        <v>9.2307692307692299</v>
      </c>
      <c r="W10" s="133">
        <v>9.2307692307692299</v>
      </c>
      <c r="X10" s="133">
        <v>9.1428571428571423</v>
      </c>
      <c r="Y10" s="133">
        <v>9</v>
      </c>
      <c r="Z10" s="133">
        <v>9.0666666666666664</v>
      </c>
      <c r="AA10" s="133">
        <v>9.2666666666666675</v>
      </c>
      <c r="AB10" s="133">
        <v>8.6666666666666661</v>
      </c>
      <c r="AC10" s="133">
        <v>8.2857142857142865</v>
      </c>
      <c r="AD10" s="133">
        <v>7.5</v>
      </c>
      <c r="AE10" s="133">
        <v>8.5714285714285712</v>
      </c>
      <c r="AF10" s="133"/>
      <c r="AG10" s="168"/>
      <c r="AH10" s="172">
        <v>8.9898074787230016</v>
      </c>
      <c r="AI10" s="134">
        <v>8.141017780502759</v>
      </c>
      <c r="AJ10" s="342"/>
    </row>
    <row r="11" spans="1:36" ht="45" customHeight="1" thickBot="1" x14ac:dyDescent="0.35">
      <c r="A11" s="135">
        <v>32363</v>
      </c>
      <c r="B11" s="136" t="s">
        <v>128</v>
      </c>
      <c r="C11" s="137">
        <v>45957</v>
      </c>
      <c r="D11" s="138">
        <v>9</v>
      </c>
      <c r="E11" s="138">
        <v>9</v>
      </c>
      <c r="F11" s="138">
        <v>8.4615384615384617</v>
      </c>
      <c r="G11" s="138">
        <v>7.9230769230769234</v>
      </c>
      <c r="H11" s="138">
        <v>8.8461538461538467</v>
      </c>
      <c r="I11" s="138">
        <v>9</v>
      </c>
      <c r="J11" s="138">
        <v>9.384615384615385</v>
      </c>
      <c r="K11" s="138">
        <v>9.3076923076923084</v>
      </c>
      <c r="L11" s="138">
        <v>9.0769230769230766</v>
      </c>
      <c r="M11" s="138">
        <v>8.8461538461538467</v>
      </c>
      <c r="N11" s="138">
        <v>8.8461538461538467</v>
      </c>
      <c r="O11" s="138">
        <v>9.1538461538461533</v>
      </c>
      <c r="P11" s="138"/>
      <c r="Q11" s="138"/>
      <c r="R11" s="138"/>
      <c r="S11" s="138"/>
      <c r="T11" s="138">
        <v>8.384615384615385</v>
      </c>
      <c r="U11" s="138">
        <v>8.25</v>
      </c>
      <c r="V11" s="138">
        <v>8.5833333333333339</v>
      </c>
      <c r="W11" s="138">
        <v>8.6923076923076916</v>
      </c>
      <c r="X11" s="138">
        <v>8.8461538461538467</v>
      </c>
      <c r="Y11" s="138">
        <v>9.1538461538461533</v>
      </c>
      <c r="Z11" s="138">
        <v>8.545454545454545</v>
      </c>
      <c r="AA11" s="138">
        <v>9.3076923076923084</v>
      </c>
      <c r="AB11" s="138">
        <v>8.4166666666666661</v>
      </c>
      <c r="AC11" s="138">
        <v>6.8461538461538458</v>
      </c>
      <c r="AD11" s="138">
        <v>6.7692307692307692</v>
      </c>
      <c r="AE11" s="138">
        <v>7.3076923076923075</v>
      </c>
      <c r="AF11" s="138"/>
      <c r="AG11" s="169"/>
      <c r="AH11" s="173">
        <v>8.8132477922755772</v>
      </c>
      <c r="AI11" s="139">
        <v>6.9808517662594909</v>
      </c>
      <c r="AJ11" s="342"/>
    </row>
    <row r="12" spans="1:36" ht="45" customHeight="1" x14ac:dyDescent="0.3">
      <c r="A12" s="148">
        <v>32358</v>
      </c>
      <c r="B12" s="149" t="s">
        <v>129</v>
      </c>
      <c r="C12" s="150">
        <v>45957</v>
      </c>
      <c r="D12" s="151">
        <v>8.7142857142857135</v>
      </c>
      <c r="E12" s="151">
        <v>9.1428571428571423</v>
      </c>
      <c r="F12" s="151">
        <v>8.8571428571428577</v>
      </c>
      <c r="G12" s="151">
        <v>7.5714285714285712</v>
      </c>
      <c r="H12" s="151">
        <v>7.8571428571428568</v>
      </c>
      <c r="I12" s="151">
        <v>9</v>
      </c>
      <c r="J12" s="151">
        <v>9.4285714285714288</v>
      </c>
      <c r="K12" s="151">
        <v>9.4285714285714288</v>
      </c>
      <c r="L12" s="151">
        <v>8.8571428571428577</v>
      </c>
      <c r="M12" s="151">
        <v>9</v>
      </c>
      <c r="N12" s="151">
        <v>8.2857142857142865</v>
      </c>
      <c r="O12" s="151">
        <v>8.4285714285714288</v>
      </c>
      <c r="P12" s="151">
        <v>8.6</v>
      </c>
      <c r="Q12" s="151">
        <v>8.6</v>
      </c>
      <c r="R12" s="151">
        <v>9.25</v>
      </c>
      <c r="S12" s="151">
        <v>9.25</v>
      </c>
      <c r="T12" s="151">
        <v>9.2857142857142865</v>
      </c>
      <c r="U12" s="151">
        <v>9.5714285714285712</v>
      </c>
      <c r="V12" s="151">
        <v>9.7142857142857135</v>
      </c>
      <c r="W12" s="151">
        <v>9.1428571428571423</v>
      </c>
      <c r="X12" s="151">
        <v>9</v>
      </c>
      <c r="Y12" s="151">
        <v>9.1666666666666661</v>
      </c>
      <c r="Z12" s="151">
        <v>9</v>
      </c>
      <c r="AA12" s="151">
        <v>8.8571428571428577</v>
      </c>
      <c r="AB12" s="151">
        <v>8.5714285714285712</v>
      </c>
      <c r="AC12" s="151">
        <v>8.6</v>
      </c>
      <c r="AD12" s="151">
        <v>8.6666666666666661</v>
      </c>
      <c r="AE12" s="151">
        <v>8.8000000000000007</v>
      </c>
      <c r="AF12" s="151">
        <v>8.25</v>
      </c>
      <c r="AG12" s="167">
        <v>8</v>
      </c>
      <c r="AH12" s="219">
        <v>8.9144688436187778</v>
      </c>
      <c r="AI12" s="152">
        <v>8.4686855670103096</v>
      </c>
      <c r="AJ12" s="342"/>
    </row>
    <row r="13" spans="1:36" ht="45" customHeight="1" x14ac:dyDescent="0.3">
      <c r="A13" s="130">
        <v>32359</v>
      </c>
      <c r="B13" s="131" t="s">
        <v>130</v>
      </c>
      <c r="C13" s="132">
        <v>45957</v>
      </c>
      <c r="D13" s="133">
        <v>8.9090909090909083</v>
      </c>
      <c r="E13" s="133">
        <v>9.3636363636363633</v>
      </c>
      <c r="F13" s="133">
        <v>8.454545454545455</v>
      </c>
      <c r="G13" s="133">
        <v>8.6363636363636367</v>
      </c>
      <c r="H13" s="133">
        <v>9.1666666666666661</v>
      </c>
      <c r="I13" s="133">
        <v>9.5</v>
      </c>
      <c r="J13" s="133">
        <v>9.0714285714285712</v>
      </c>
      <c r="K13" s="133">
        <v>9.5714285714285712</v>
      </c>
      <c r="L13" s="133">
        <v>8.9285714285714288</v>
      </c>
      <c r="M13" s="133">
        <v>8.9166666666666661</v>
      </c>
      <c r="N13" s="133">
        <v>8.8571428571428577</v>
      </c>
      <c r="O13" s="133">
        <v>9.2142857142857135</v>
      </c>
      <c r="P13" s="133">
        <v>9.2307692307692299</v>
      </c>
      <c r="Q13" s="133">
        <v>9.384615384615385</v>
      </c>
      <c r="R13" s="133">
        <v>9.6</v>
      </c>
      <c r="S13" s="133">
        <v>9.8000000000000007</v>
      </c>
      <c r="T13" s="133">
        <v>9.5</v>
      </c>
      <c r="U13" s="133">
        <v>9.5</v>
      </c>
      <c r="V13" s="133">
        <v>9.6428571428571423</v>
      </c>
      <c r="W13" s="133">
        <v>9.5714285714285712</v>
      </c>
      <c r="X13" s="133">
        <v>9.2307692307692299</v>
      </c>
      <c r="Y13" s="133">
        <v>9</v>
      </c>
      <c r="Z13" s="133">
        <v>9.1538461538461533</v>
      </c>
      <c r="AA13" s="133">
        <v>9.7142857142857135</v>
      </c>
      <c r="AB13" s="133">
        <v>9.3571428571428577</v>
      </c>
      <c r="AC13" s="133">
        <v>7.7272727272727275</v>
      </c>
      <c r="AD13" s="133">
        <v>7.7142857142857144</v>
      </c>
      <c r="AE13" s="133">
        <v>8.2727272727272734</v>
      </c>
      <c r="AF13" s="133">
        <v>8.5</v>
      </c>
      <c r="AG13" s="168">
        <v>8.5</v>
      </c>
      <c r="AH13" s="172">
        <v>9.2587731428004574</v>
      </c>
      <c r="AI13" s="134">
        <v>8.1460202168965061</v>
      </c>
      <c r="AJ13" s="342"/>
    </row>
    <row r="14" spans="1:36" ht="45" customHeight="1" thickBot="1" x14ac:dyDescent="0.35">
      <c r="A14" s="135">
        <v>32360</v>
      </c>
      <c r="B14" s="136" t="s">
        <v>131</v>
      </c>
      <c r="C14" s="137">
        <v>45957</v>
      </c>
      <c r="D14" s="138">
        <v>9</v>
      </c>
      <c r="E14" s="138">
        <v>8.6666666666666661</v>
      </c>
      <c r="F14" s="138">
        <v>8.3333333333333339</v>
      </c>
      <c r="G14" s="138">
        <v>8.6666666666666661</v>
      </c>
      <c r="H14" s="138">
        <v>9.3333333333333339</v>
      </c>
      <c r="I14" s="138">
        <v>8.8333333333333339</v>
      </c>
      <c r="J14" s="138">
        <v>8.6666666666666661</v>
      </c>
      <c r="K14" s="138">
        <v>8.8333333333333339</v>
      </c>
      <c r="L14" s="138">
        <v>9</v>
      </c>
      <c r="M14" s="138">
        <v>9.1666666666666661</v>
      </c>
      <c r="N14" s="138">
        <v>9.1666666666666661</v>
      </c>
      <c r="O14" s="138">
        <v>9.3333333333333339</v>
      </c>
      <c r="P14" s="138">
        <v>9</v>
      </c>
      <c r="Q14" s="138">
        <v>9</v>
      </c>
      <c r="R14" s="138">
        <v>8.6666666666666661</v>
      </c>
      <c r="S14" s="138">
        <v>9</v>
      </c>
      <c r="T14" s="138">
        <v>9.8000000000000007</v>
      </c>
      <c r="U14" s="138">
        <v>9</v>
      </c>
      <c r="V14" s="138">
        <v>9</v>
      </c>
      <c r="W14" s="138">
        <v>9</v>
      </c>
      <c r="X14" s="138">
        <v>8.1999999999999993</v>
      </c>
      <c r="Y14" s="138">
        <v>9.1999999999999993</v>
      </c>
      <c r="Z14" s="138">
        <v>9.4</v>
      </c>
      <c r="AA14" s="138">
        <v>9.5</v>
      </c>
      <c r="AB14" s="138">
        <v>9</v>
      </c>
      <c r="AC14" s="138">
        <v>7.833333333333333</v>
      </c>
      <c r="AD14" s="138">
        <v>7.8</v>
      </c>
      <c r="AE14" s="138">
        <v>8.5</v>
      </c>
      <c r="AF14" s="138">
        <v>8.6</v>
      </c>
      <c r="AG14" s="169">
        <v>8.3333333333333339</v>
      </c>
      <c r="AH14" s="173">
        <v>8.9744830186621876</v>
      </c>
      <c r="AI14" s="139">
        <v>8.2227663230240555</v>
      </c>
      <c r="AJ14" s="342"/>
    </row>
  </sheetData>
  <sheetProtection selectLockedCells="1" selectUnlockedCells="1"/>
  <autoFilter ref="A1:AI1" xr:uid="{063B7558-578F-4121-A96A-C842ED419840}"/>
  <conditionalFormatting sqref="A2:A14">
    <cfRule type="duplicateValues" dxfId="49" priority="2"/>
  </conditionalFormatting>
  <conditionalFormatting sqref="A2:B14">
    <cfRule type="duplicateValues" dxfId="48" priority="3"/>
  </conditionalFormatting>
  <conditionalFormatting sqref="A2:AI14">
    <cfRule type="containsBlanks" dxfId="47" priority="4">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854A8-27D0-42F2-A3DB-04136F3435CC}">
  <dimension ref="A1:AJ14"/>
  <sheetViews>
    <sheetView windowProtection="1" showGridLines="0" zoomScale="60" zoomScaleNormal="6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18.109375" defaultRowHeight="14.4" x14ac:dyDescent="0.3"/>
  <cols>
    <col min="1" max="1" width="21.6640625" style="1" customWidth="1"/>
    <col min="2" max="2" width="45.77734375" style="1" customWidth="1"/>
    <col min="3" max="3" width="18.6640625" style="1" customWidth="1"/>
    <col min="4" max="33" width="12.6640625" style="1" customWidth="1"/>
    <col min="34" max="16384" width="18.109375" style="1"/>
  </cols>
  <sheetData>
    <row r="1" spans="1:36" ht="49.95" customHeight="1" thickBot="1" x14ac:dyDescent="0.35">
      <c r="A1" s="157" t="s">
        <v>6</v>
      </c>
      <c r="B1" s="158" t="s">
        <v>7</v>
      </c>
      <c r="C1" s="158" t="s">
        <v>2</v>
      </c>
      <c r="D1" s="159">
        <v>1</v>
      </c>
      <c r="E1" s="159">
        <v>2</v>
      </c>
      <c r="F1" s="159">
        <v>3</v>
      </c>
      <c r="G1" s="159">
        <v>4</v>
      </c>
      <c r="H1" s="159">
        <v>5</v>
      </c>
      <c r="I1" s="159">
        <v>6</v>
      </c>
      <c r="J1" s="159">
        <v>7</v>
      </c>
      <c r="K1" s="159">
        <v>8</v>
      </c>
      <c r="L1" s="159">
        <v>9</v>
      </c>
      <c r="M1" s="159">
        <v>10</v>
      </c>
      <c r="N1" s="159">
        <v>11</v>
      </c>
      <c r="O1" s="159">
        <v>12</v>
      </c>
      <c r="P1" s="159">
        <v>13</v>
      </c>
      <c r="Q1" s="159">
        <v>14</v>
      </c>
      <c r="R1" s="159">
        <v>15</v>
      </c>
      <c r="S1" s="159">
        <v>16</v>
      </c>
      <c r="T1" s="159">
        <v>17</v>
      </c>
      <c r="U1" s="159">
        <v>18</v>
      </c>
      <c r="V1" s="159">
        <v>19</v>
      </c>
      <c r="W1" s="159">
        <v>20</v>
      </c>
      <c r="X1" s="159">
        <v>21</v>
      </c>
      <c r="Y1" s="159">
        <v>22</v>
      </c>
      <c r="Z1" s="159">
        <v>23</v>
      </c>
      <c r="AA1" s="159">
        <v>24</v>
      </c>
      <c r="AB1" s="159">
        <v>25</v>
      </c>
      <c r="AC1" s="159">
        <v>26</v>
      </c>
      <c r="AD1" s="159">
        <v>27</v>
      </c>
      <c r="AE1" s="159">
        <v>28</v>
      </c>
      <c r="AF1" s="159">
        <v>29</v>
      </c>
      <c r="AG1" s="166">
        <v>30</v>
      </c>
      <c r="AH1" s="174" t="s">
        <v>52</v>
      </c>
      <c r="AI1" s="175" t="s">
        <v>53</v>
      </c>
    </row>
    <row r="2" spans="1:36" ht="45" customHeight="1" thickBot="1" x14ac:dyDescent="0.35">
      <c r="A2" s="200">
        <v>2900</v>
      </c>
      <c r="B2" s="201" t="str">
        <f>VLOOKUP(A2,SEGMENTOS!$A$1:$C$14,2,0)</f>
        <v>Mercado</v>
      </c>
      <c r="C2" s="202">
        <v>45600</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4"/>
      <c r="AH2" s="205"/>
      <c r="AI2" s="206"/>
      <c r="AJ2" s="342"/>
    </row>
    <row r="3" spans="1:36" ht="45" customHeight="1" thickBot="1" x14ac:dyDescent="0.35">
      <c r="A3" s="224">
        <v>32351</v>
      </c>
      <c r="B3" s="225" t="str">
        <f>VLOOKUP(A3,SEGMENTOS!$A$1:$C$14,2,0)</f>
        <v>Clientes Onshore e Offshore</v>
      </c>
      <c r="C3" s="226">
        <v>45600</v>
      </c>
      <c r="D3" s="227">
        <v>8.7826086956521738</v>
      </c>
      <c r="E3" s="227">
        <v>8.8970588235294112</v>
      </c>
      <c r="F3" s="227">
        <v>8.6285714285714281</v>
      </c>
      <c r="G3" s="227">
        <v>8.4285714285714288</v>
      </c>
      <c r="H3" s="227">
        <v>8.712328767123287</v>
      </c>
      <c r="I3" s="227">
        <v>9.0136986301369859</v>
      </c>
      <c r="J3" s="227">
        <v>9.0684931506849313</v>
      </c>
      <c r="K3" s="227">
        <v>9.1666666666666661</v>
      </c>
      <c r="L3" s="227">
        <v>8.8493150684931514</v>
      </c>
      <c r="M3" s="227">
        <v>8.704225352112676</v>
      </c>
      <c r="N3" s="227">
        <v>8.8767123287671232</v>
      </c>
      <c r="O3" s="227">
        <v>8.9863013698630141</v>
      </c>
      <c r="P3" s="227">
        <v>8.9473684210526319</v>
      </c>
      <c r="Q3" s="227">
        <v>9.0555555555555554</v>
      </c>
      <c r="R3" s="227">
        <v>8.7272727272727266</v>
      </c>
      <c r="S3" s="227">
        <v>8.6363636363636367</v>
      </c>
      <c r="T3" s="227">
        <v>8.7462686567164187</v>
      </c>
      <c r="U3" s="227">
        <v>8.8030303030303028</v>
      </c>
      <c r="V3" s="227">
        <v>9.0597014925373127</v>
      </c>
      <c r="W3" s="227">
        <v>9.0441176470588243</v>
      </c>
      <c r="X3" s="227">
        <v>8.7910447761194028</v>
      </c>
      <c r="Y3" s="227">
        <v>8.7014925373134329</v>
      </c>
      <c r="Z3" s="227">
        <v>8.7846153846153854</v>
      </c>
      <c r="AA3" s="227">
        <v>8.9589041095890405</v>
      </c>
      <c r="AB3" s="227">
        <v>8.3611111111111107</v>
      </c>
      <c r="AC3" s="227">
        <v>8.0447761194029859</v>
      </c>
      <c r="AD3" s="227">
        <v>7.9375</v>
      </c>
      <c r="AE3" s="227">
        <v>8.1641791044776113</v>
      </c>
      <c r="AF3" s="227">
        <v>8.5</v>
      </c>
      <c r="AG3" s="250">
        <v>8.1999999999999993</v>
      </c>
      <c r="AH3" s="256">
        <v>8.8217580932258333</v>
      </c>
      <c r="AI3" s="228">
        <v>8.1807230738200882</v>
      </c>
      <c r="AJ3" s="342"/>
    </row>
    <row r="4" spans="1:36" ht="45" customHeight="1" x14ac:dyDescent="0.3">
      <c r="A4" s="237">
        <v>32354</v>
      </c>
      <c r="B4" s="238" t="str">
        <f>VLOOKUP(A4,SEGMENTOS!$A$1:$C$14,2,0)</f>
        <v>Clientes Onshore</v>
      </c>
      <c r="C4" s="239">
        <v>45600</v>
      </c>
      <c r="D4" s="240">
        <v>8.7317073170731714</v>
      </c>
      <c r="E4" s="240">
        <v>8.8292682926829276</v>
      </c>
      <c r="F4" s="240">
        <v>8.6585365853658534</v>
      </c>
      <c r="G4" s="240">
        <v>8.463414634146341</v>
      </c>
      <c r="H4" s="240">
        <v>8.6190476190476186</v>
      </c>
      <c r="I4" s="240">
        <v>8.8809523809523814</v>
      </c>
      <c r="J4" s="240">
        <v>8.9761904761904763</v>
      </c>
      <c r="K4" s="240">
        <v>9.0487804878048781</v>
      </c>
      <c r="L4" s="240">
        <v>8.8095238095238102</v>
      </c>
      <c r="M4" s="240">
        <v>8.6666666666666661</v>
      </c>
      <c r="N4" s="240">
        <v>8.7857142857142865</v>
      </c>
      <c r="O4" s="240">
        <v>8.9285714285714288</v>
      </c>
      <c r="P4" s="240"/>
      <c r="Q4" s="240"/>
      <c r="R4" s="240"/>
      <c r="S4" s="240"/>
      <c r="T4" s="240">
        <v>8.5250000000000004</v>
      </c>
      <c r="U4" s="240">
        <v>8.65</v>
      </c>
      <c r="V4" s="240">
        <v>8.9</v>
      </c>
      <c r="W4" s="240">
        <v>8.9268292682926838</v>
      </c>
      <c r="X4" s="240">
        <v>8.8205128205128212</v>
      </c>
      <c r="Y4" s="240">
        <v>8.7692307692307701</v>
      </c>
      <c r="Z4" s="240">
        <v>8.7567567567567561</v>
      </c>
      <c r="AA4" s="240">
        <v>8.8571428571428577</v>
      </c>
      <c r="AB4" s="240">
        <v>8.4285714285714288</v>
      </c>
      <c r="AC4" s="240">
        <v>8.1578947368421044</v>
      </c>
      <c r="AD4" s="240">
        <v>8</v>
      </c>
      <c r="AE4" s="240">
        <v>8.1842105263157894</v>
      </c>
      <c r="AF4" s="240"/>
      <c r="AG4" s="251"/>
      <c r="AH4" s="257">
        <v>8.7543043183476072</v>
      </c>
      <c r="AI4" s="241">
        <v>8.1192241166296029</v>
      </c>
      <c r="AJ4" s="342"/>
    </row>
    <row r="5" spans="1:36" ht="45" customHeight="1" thickBot="1" x14ac:dyDescent="0.35">
      <c r="A5" s="135">
        <v>32353</v>
      </c>
      <c r="B5" s="136" t="str">
        <f>VLOOKUP(A5,SEGMENTOS!$A$1:$C$14,2,0)</f>
        <v>Clientes Offshore</v>
      </c>
      <c r="C5" s="137">
        <v>45600</v>
      </c>
      <c r="D5" s="138">
        <v>8.8571428571428577</v>
      </c>
      <c r="E5" s="138">
        <v>9</v>
      </c>
      <c r="F5" s="138">
        <v>8.5862068965517242</v>
      </c>
      <c r="G5" s="138">
        <v>8.3793103448275854</v>
      </c>
      <c r="H5" s="138">
        <v>8.8387096774193541</v>
      </c>
      <c r="I5" s="138">
        <v>9.193548387096774</v>
      </c>
      <c r="J5" s="138">
        <v>9.193548387096774</v>
      </c>
      <c r="K5" s="138">
        <v>9.32258064516129</v>
      </c>
      <c r="L5" s="138">
        <v>8.9032258064516121</v>
      </c>
      <c r="M5" s="138">
        <v>8.7586206896551726</v>
      </c>
      <c r="N5" s="138">
        <v>9</v>
      </c>
      <c r="O5" s="138">
        <v>9.064516129032258</v>
      </c>
      <c r="P5" s="138">
        <v>8.9473684210526319</v>
      </c>
      <c r="Q5" s="138">
        <v>9.0555555555555554</v>
      </c>
      <c r="R5" s="138">
        <v>8.7272727272727266</v>
      </c>
      <c r="S5" s="138">
        <v>8.6363636363636367</v>
      </c>
      <c r="T5" s="138">
        <v>9.0740740740740744</v>
      </c>
      <c r="U5" s="138">
        <v>9.0384615384615383</v>
      </c>
      <c r="V5" s="138">
        <v>9.2962962962962958</v>
      </c>
      <c r="W5" s="138">
        <v>9.2222222222222214</v>
      </c>
      <c r="X5" s="138">
        <v>8.75</v>
      </c>
      <c r="Y5" s="138">
        <v>8.6071428571428577</v>
      </c>
      <c r="Z5" s="138">
        <v>8.8214285714285712</v>
      </c>
      <c r="AA5" s="138">
        <v>9.0967741935483879</v>
      </c>
      <c r="AB5" s="138">
        <v>8.2666666666666675</v>
      </c>
      <c r="AC5" s="138">
        <v>7.8965517241379306</v>
      </c>
      <c r="AD5" s="138">
        <v>7.8518518518518521</v>
      </c>
      <c r="AE5" s="138">
        <v>8.137931034482758</v>
      </c>
      <c r="AF5" s="138">
        <v>8.5</v>
      </c>
      <c r="AG5" s="169">
        <v>8.1999999999999993</v>
      </c>
      <c r="AH5" s="173">
        <v>8.9014983158946457</v>
      </c>
      <c r="AI5" s="139">
        <v>8.1339184011597805</v>
      </c>
      <c r="AJ5" s="342"/>
    </row>
    <row r="6" spans="1:36" ht="45" customHeight="1" x14ac:dyDescent="0.3">
      <c r="A6" s="237">
        <v>32355</v>
      </c>
      <c r="B6" s="238" t="str">
        <f>VLOOKUP(A6,SEGMENTOS!$A$1:$C$14,2,0)</f>
        <v>Clientes Onshore e Offshore - Porte A</v>
      </c>
      <c r="C6" s="239">
        <v>45600</v>
      </c>
      <c r="D6" s="240">
        <v>9.0909090909090917</v>
      </c>
      <c r="E6" s="240">
        <v>8.9523809523809526</v>
      </c>
      <c r="F6" s="240">
        <v>8.6818181818181817</v>
      </c>
      <c r="G6" s="240">
        <v>8.454545454545455</v>
      </c>
      <c r="H6" s="240">
        <v>9.125</v>
      </c>
      <c r="I6" s="240">
        <v>9.1666666666666661</v>
      </c>
      <c r="J6" s="240">
        <v>9.2083333333333339</v>
      </c>
      <c r="K6" s="240">
        <v>9.4782608695652169</v>
      </c>
      <c r="L6" s="240">
        <v>9.0416666666666661</v>
      </c>
      <c r="M6" s="240">
        <v>8.8333333333333339</v>
      </c>
      <c r="N6" s="240">
        <v>8.875</v>
      </c>
      <c r="O6" s="240">
        <v>9.25</v>
      </c>
      <c r="P6" s="240">
        <v>9.1428571428571423</v>
      </c>
      <c r="Q6" s="240">
        <v>9.2857142857142865</v>
      </c>
      <c r="R6" s="240">
        <v>8.6666666666666661</v>
      </c>
      <c r="S6" s="240">
        <v>8.5</v>
      </c>
      <c r="T6" s="240">
        <v>9</v>
      </c>
      <c r="U6" s="240">
        <v>8.954545454545455</v>
      </c>
      <c r="V6" s="240">
        <v>9.2727272727272734</v>
      </c>
      <c r="W6" s="240">
        <v>9.2608695652173907</v>
      </c>
      <c r="X6" s="240">
        <v>9.0869565217391308</v>
      </c>
      <c r="Y6" s="240">
        <v>8.9565217391304355</v>
      </c>
      <c r="Z6" s="240">
        <v>9.0500000000000007</v>
      </c>
      <c r="AA6" s="240">
        <v>9.25</v>
      </c>
      <c r="AB6" s="240">
        <v>8.5</v>
      </c>
      <c r="AC6" s="240">
        <v>8.5238095238095237</v>
      </c>
      <c r="AD6" s="240">
        <v>8.4285714285714288</v>
      </c>
      <c r="AE6" s="240">
        <v>8.8095238095238102</v>
      </c>
      <c r="AF6" s="240">
        <v>9</v>
      </c>
      <c r="AG6" s="251">
        <v>8.5</v>
      </c>
      <c r="AH6" s="257">
        <v>8.993663046793591</v>
      </c>
      <c r="AI6" s="241">
        <v>8.6648648648648656</v>
      </c>
      <c r="AJ6" s="342"/>
    </row>
    <row r="7" spans="1:36" ht="45" customHeight="1" x14ac:dyDescent="0.3">
      <c r="A7" s="130">
        <v>32356</v>
      </c>
      <c r="B7" s="131" t="str">
        <f>VLOOKUP(A7,SEGMENTOS!$A$1:$C$14,2,0)</f>
        <v>Clientes Onshore e Offshore - Porte B</v>
      </c>
      <c r="C7" s="132">
        <v>45600</v>
      </c>
      <c r="D7" s="133">
        <v>8.8571428571428577</v>
      </c>
      <c r="E7" s="133">
        <v>9.1904761904761898</v>
      </c>
      <c r="F7" s="133">
        <v>8.7142857142857135</v>
      </c>
      <c r="G7" s="133">
        <v>8.7142857142857135</v>
      </c>
      <c r="H7" s="133">
        <v>8.7142857142857135</v>
      </c>
      <c r="I7" s="133">
        <v>9.1428571428571423</v>
      </c>
      <c r="J7" s="133">
        <v>9.2857142857142865</v>
      </c>
      <c r="K7" s="133">
        <v>9.3809523809523814</v>
      </c>
      <c r="L7" s="133">
        <v>8.9523809523809526</v>
      </c>
      <c r="M7" s="133">
        <v>8.7142857142857135</v>
      </c>
      <c r="N7" s="133">
        <v>9.0476190476190474</v>
      </c>
      <c r="O7" s="133">
        <v>9.0476190476190474</v>
      </c>
      <c r="P7" s="133">
        <v>8.5</v>
      </c>
      <c r="Q7" s="133">
        <v>8.8000000000000007</v>
      </c>
      <c r="R7" s="133"/>
      <c r="S7" s="133"/>
      <c r="T7" s="133">
        <v>8.6666666666666661</v>
      </c>
      <c r="U7" s="133">
        <v>8.9499999999999993</v>
      </c>
      <c r="V7" s="133">
        <v>9.3333333333333339</v>
      </c>
      <c r="W7" s="133">
        <v>9.2857142857142865</v>
      </c>
      <c r="X7" s="133">
        <v>8.7222222222222214</v>
      </c>
      <c r="Y7" s="133">
        <v>8.7222222222222214</v>
      </c>
      <c r="Z7" s="133">
        <v>8.9473684210526319</v>
      </c>
      <c r="AA7" s="133">
        <v>9.1904761904761898</v>
      </c>
      <c r="AB7" s="133">
        <v>8.8095238095238102</v>
      </c>
      <c r="AC7" s="133">
        <v>8.0476190476190474</v>
      </c>
      <c r="AD7" s="133">
        <v>7.8421052631578947</v>
      </c>
      <c r="AE7" s="133">
        <v>8.1428571428571423</v>
      </c>
      <c r="AF7" s="133">
        <v>8.3333333333333339</v>
      </c>
      <c r="AG7" s="168"/>
      <c r="AH7" s="172">
        <v>8.9391467085793597</v>
      </c>
      <c r="AI7" s="134">
        <v>8.1039668135856875</v>
      </c>
      <c r="AJ7" s="342"/>
    </row>
    <row r="8" spans="1:36" ht="45" customHeight="1" thickBot="1" x14ac:dyDescent="0.35">
      <c r="A8" s="135">
        <v>32357</v>
      </c>
      <c r="B8" s="136" t="str">
        <f>VLOOKUP(A8,SEGMENTOS!$A$1:$C$14,2,0)</f>
        <v>Clientes Onshore e Offshore - Porte C</v>
      </c>
      <c r="C8" s="137">
        <v>45600</v>
      </c>
      <c r="D8" s="138">
        <v>8.4615384615384617</v>
      </c>
      <c r="E8" s="138">
        <v>8.615384615384615</v>
      </c>
      <c r="F8" s="138">
        <v>8.518518518518519</v>
      </c>
      <c r="G8" s="138">
        <v>8.1851851851851851</v>
      </c>
      <c r="H8" s="138">
        <v>8.3571428571428577</v>
      </c>
      <c r="I8" s="138">
        <v>8.7857142857142865</v>
      </c>
      <c r="J8" s="138">
        <v>8.7857142857142865</v>
      </c>
      <c r="K8" s="138">
        <v>8.75</v>
      </c>
      <c r="L8" s="138">
        <v>8.6071428571428577</v>
      </c>
      <c r="M8" s="138">
        <v>8.5769230769230766</v>
      </c>
      <c r="N8" s="138">
        <v>8.75</v>
      </c>
      <c r="O8" s="138">
        <v>8.7142857142857135</v>
      </c>
      <c r="P8" s="138">
        <v>9.1666666666666661</v>
      </c>
      <c r="Q8" s="138">
        <v>9</v>
      </c>
      <c r="R8" s="138">
        <v>8.8000000000000007</v>
      </c>
      <c r="S8" s="138">
        <v>8.8000000000000007</v>
      </c>
      <c r="T8" s="138">
        <v>8.5833333333333339</v>
      </c>
      <c r="U8" s="138">
        <v>8.5416666666666661</v>
      </c>
      <c r="V8" s="138">
        <v>8.625</v>
      </c>
      <c r="W8" s="138">
        <v>8.625</v>
      </c>
      <c r="X8" s="138">
        <v>8.5769230769230766</v>
      </c>
      <c r="Y8" s="138">
        <v>8.4615384615384617</v>
      </c>
      <c r="Z8" s="138">
        <v>8.4615384615384617</v>
      </c>
      <c r="AA8" s="138">
        <v>8.5357142857142865</v>
      </c>
      <c r="AB8" s="138">
        <v>7.8888888888888893</v>
      </c>
      <c r="AC8" s="138">
        <v>7.64</v>
      </c>
      <c r="AD8" s="138">
        <v>7.583333333333333</v>
      </c>
      <c r="AE8" s="138">
        <v>7.64</v>
      </c>
      <c r="AF8" s="138">
        <v>8</v>
      </c>
      <c r="AG8" s="169">
        <v>7.75</v>
      </c>
      <c r="AH8" s="173">
        <v>8.5998820126446827</v>
      </c>
      <c r="AI8" s="139">
        <v>7.7285945945945942</v>
      </c>
      <c r="AJ8" s="342"/>
    </row>
    <row r="9" spans="1:36" ht="45" customHeight="1" x14ac:dyDescent="0.3">
      <c r="A9" s="237">
        <v>32361</v>
      </c>
      <c r="B9" s="238" t="str">
        <f>VLOOKUP(A9,SEGMENTOS!$A$1:$C$14,2,0)</f>
        <v>Clientes Onshore - Porte A</v>
      </c>
      <c r="C9" s="239">
        <v>45600</v>
      </c>
      <c r="D9" s="240">
        <v>9.25</v>
      </c>
      <c r="E9" s="240">
        <v>8.9166666666666661</v>
      </c>
      <c r="F9" s="240">
        <v>8.9166666666666661</v>
      </c>
      <c r="G9" s="240">
        <v>8.8333333333333339</v>
      </c>
      <c r="H9" s="240">
        <v>9.2307692307692299</v>
      </c>
      <c r="I9" s="240">
        <v>9.2307692307692299</v>
      </c>
      <c r="J9" s="240">
        <v>9.384615384615385</v>
      </c>
      <c r="K9" s="240">
        <v>9.5</v>
      </c>
      <c r="L9" s="240">
        <v>9.2307692307692299</v>
      </c>
      <c r="M9" s="240">
        <v>8.8461538461538467</v>
      </c>
      <c r="N9" s="240">
        <v>9</v>
      </c>
      <c r="O9" s="240">
        <v>9.384615384615385</v>
      </c>
      <c r="P9" s="240"/>
      <c r="Q9" s="240"/>
      <c r="R9" s="240"/>
      <c r="S9" s="240"/>
      <c r="T9" s="240">
        <v>9.1666666666666661</v>
      </c>
      <c r="U9" s="240">
        <v>9.1666666666666661</v>
      </c>
      <c r="V9" s="240">
        <v>9.1666666666666661</v>
      </c>
      <c r="W9" s="240">
        <v>9.3076923076923084</v>
      </c>
      <c r="X9" s="240">
        <v>9</v>
      </c>
      <c r="Y9" s="240">
        <v>9</v>
      </c>
      <c r="Z9" s="240">
        <v>9</v>
      </c>
      <c r="AA9" s="240">
        <v>9.4615384615384617</v>
      </c>
      <c r="AB9" s="240">
        <v>9.0769230769230766</v>
      </c>
      <c r="AC9" s="240">
        <v>9.2727272727272734</v>
      </c>
      <c r="AD9" s="240">
        <v>8.9090909090909083</v>
      </c>
      <c r="AE9" s="240">
        <v>9.2727272727272734</v>
      </c>
      <c r="AF9" s="240"/>
      <c r="AG9" s="251"/>
      <c r="AH9" s="257">
        <v>9.1468019680196768</v>
      </c>
      <c r="AI9" s="241">
        <v>9.1600512163892454</v>
      </c>
      <c r="AJ9" s="342"/>
    </row>
    <row r="10" spans="1:36" ht="45" customHeight="1" x14ac:dyDescent="0.3">
      <c r="A10" s="130">
        <v>32362</v>
      </c>
      <c r="B10" s="131" t="str">
        <f>VLOOKUP(A10,SEGMENTOS!$A$1:$C$14,2,0)</f>
        <v>Clientes Onshore - Porte B</v>
      </c>
      <c r="C10" s="132">
        <v>45600</v>
      </c>
      <c r="D10" s="133">
        <v>9</v>
      </c>
      <c r="E10" s="133">
        <v>9.4615384615384617</v>
      </c>
      <c r="F10" s="133">
        <v>9</v>
      </c>
      <c r="G10" s="133">
        <v>8.9230769230769234</v>
      </c>
      <c r="H10" s="133">
        <v>9.1538461538461533</v>
      </c>
      <c r="I10" s="133">
        <v>9.1538461538461533</v>
      </c>
      <c r="J10" s="133">
        <v>9.3076923076923084</v>
      </c>
      <c r="K10" s="133">
        <v>9.4615384615384617</v>
      </c>
      <c r="L10" s="133">
        <v>9.1538461538461533</v>
      </c>
      <c r="M10" s="133">
        <v>9.0769230769230766</v>
      </c>
      <c r="N10" s="133">
        <v>9.2307692307692299</v>
      </c>
      <c r="O10" s="133">
        <v>9.384615384615385</v>
      </c>
      <c r="P10" s="133"/>
      <c r="Q10" s="133"/>
      <c r="R10" s="133"/>
      <c r="S10" s="133"/>
      <c r="T10" s="133">
        <v>8.384615384615385</v>
      </c>
      <c r="U10" s="133">
        <v>8.8461538461538467</v>
      </c>
      <c r="V10" s="133">
        <v>9.4615384615384617</v>
      </c>
      <c r="W10" s="133">
        <v>9.384615384615385</v>
      </c>
      <c r="X10" s="133">
        <v>9.1818181818181817</v>
      </c>
      <c r="Y10" s="133">
        <v>9.0909090909090917</v>
      </c>
      <c r="Z10" s="133">
        <v>9.1666666666666661</v>
      </c>
      <c r="AA10" s="133">
        <v>9.384615384615385</v>
      </c>
      <c r="AB10" s="133">
        <v>9</v>
      </c>
      <c r="AC10" s="133">
        <v>8.2307692307692299</v>
      </c>
      <c r="AD10" s="133">
        <v>8.0833333333333339</v>
      </c>
      <c r="AE10" s="133">
        <v>8.3076923076923084</v>
      </c>
      <c r="AF10" s="133"/>
      <c r="AG10" s="168"/>
      <c r="AH10" s="172">
        <v>9.1389372005608163</v>
      </c>
      <c r="AI10" s="134">
        <v>8.2150595882990256</v>
      </c>
      <c r="AJ10" s="342"/>
    </row>
    <row r="11" spans="1:36" ht="45" customHeight="1" thickBot="1" x14ac:dyDescent="0.35">
      <c r="A11" s="135">
        <v>32363</v>
      </c>
      <c r="B11" s="136" t="str">
        <f>VLOOKUP(A11,SEGMENTOS!$A$1:$C$14,2,0)</f>
        <v>Clientes Onshore - Porte C</v>
      </c>
      <c r="C11" s="137">
        <v>45600</v>
      </c>
      <c r="D11" s="138">
        <v>8.125</v>
      </c>
      <c r="E11" s="138">
        <v>8.25</v>
      </c>
      <c r="F11" s="138">
        <v>8.1875</v>
      </c>
      <c r="G11" s="138">
        <v>7.8125</v>
      </c>
      <c r="H11" s="138">
        <v>7.6875</v>
      </c>
      <c r="I11" s="138">
        <v>8.375</v>
      </c>
      <c r="J11" s="138">
        <v>8.375</v>
      </c>
      <c r="K11" s="138">
        <v>8.375</v>
      </c>
      <c r="L11" s="138">
        <v>8.1875</v>
      </c>
      <c r="M11" s="138">
        <v>8.1875</v>
      </c>
      <c r="N11" s="138">
        <v>8.25</v>
      </c>
      <c r="O11" s="138">
        <v>8.1875</v>
      </c>
      <c r="P11" s="138"/>
      <c r="Q11" s="138"/>
      <c r="R11" s="138"/>
      <c r="S11" s="138"/>
      <c r="T11" s="138">
        <v>8.1333333333333329</v>
      </c>
      <c r="U11" s="138">
        <v>8.0666666666666664</v>
      </c>
      <c r="V11" s="138">
        <v>8.1999999999999993</v>
      </c>
      <c r="W11" s="138">
        <v>8.1999999999999993</v>
      </c>
      <c r="X11" s="138">
        <v>8.4375</v>
      </c>
      <c r="Y11" s="138">
        <v>8.375</v>
      </c>
      <c r="Z11" s="138">
        <v>8.3125</v>
      </c>
      <c r="AA11" s="138">
        <v>7.9375</v>
      </c>
      <c r="AB11" s="138">
        <v>7.4375</v>
      </c>
      <c r="AC11" s="138">
        <v>7.2142857142857144</v>
      </c>
      <c r="AD11" s="138">
        <v>7.2142857142857144</v>
      </c>
      <c r="AE11" s="138">
        <v>7.2142857142857144</v>
      </c>
      <c r="AF11" s="138"/>
      <c r="AG11" s="169"/>
      <c r="AH11" s="173">
        <v>8.1331211562115584</v>
      </c>
      <c r="AI11" s="139">
        <v>7.2142857142857153</v>
      </c>
      <c r="AJ11" s="342"/>
    </row>
    <row r="12" spans="1:36" ht="45" customHeight="1" x14ac:dyDescent="0.3">
      <c r="A12" s="148">
        <v>32358</v>
      </c>
      <c r="B12" s="149" t="str">
        <f>VLOOKUP(A12,SEGMENTOS!$A$1:$C$14,2,0)</f>
        <v>Clientes Offshore - Porte A</v>
      </c>
      <c r="C12" s="150">
        <v>45600</v>
      </c>
      <c r="D12" s="151">
        <v>8.9</v>
      </c>
      <c r="E12" s="151">
        <v>9</v>
      </c>
      <c r="F12" s="151">
        <v>8.4</v>
      </c>
      <c r="G12" s="151">
        <v>8</v>
      </c>
      <c r="H12" s="151">
        <v>9</v>
      </c>
      <c r="I12" s="151">
        <v>9.0909090909090917</v>
      </c>
      <c r="J12" s="151">
        <v>9</v>
      </c>
      <c r="K12" s="151">
        <v>9.454545454545455</v>
      </c>
      <c r="L12" s="151">
        <v>8.8181818181818183</v>
      </c>
      <c r="M12" s="151">
        <v>8.8181818181818183</v>
      </c>
      <c r="N12" s="151">
        <v>8.7272727272727266</v>
      </c>
      <c r="O12" s="151">
        <v>9.0909090909090917</v>
      </c>
      <c r="P12" s="151">
        <v>9.1428571428571423</v>
      </c>
      <c r="Q12" s="151">
        <v>9.2857142857142865</v>
      </c>
      <c r="R12" s="151">
        <v>8.6666666666666661</v>
      </c>
      <c r="S12" s="151">
        <v>8.5</v>
      </c>
      <c r="T12" s="151">
        <v>8.8000000000000007</v>
      </c>
      <c r="U12" s="151">
        <v>8.6999999999999993</v>
      </c>
      <c r="V12" s="151">
        <v>9.4</v>
      </c>
      <c r="W12" s="151">
        <v>9.1999999999999993</v>
      </c>
      <c r="X12" s="151">
        <v>9.1818181818181817</v>
      </c>
      <c r="Y12" s="151">
        <v>8.9090909090909083</v>
      </c>
      <c r="Z12" s="151">
        <v>9.0909090909090917</v>
      </c>
      <c r="AA12" s="151">
        <v>9</v>
      </c>
      <c r="AB12" s="151">
        <v>7.8181818181818183</v>
      </c>
      <c r="AC12" s="151">
        <v>7.7</v>
      </c>
      <c r="AD12" s="151">
        <v>7.9</v>
      </c>
      <c r="AE12" s="151">
        <v>8.3000000000000007</v>
      </c>
      <c r="AF12" s="151">
        <v>9</v>
      </c>
      <c r="AG12" s="167">
        <v>8.5</v>
      </c>
      <c r="AH12" s="219">
        <v>8.8644042401768015</v>
      </c>
      <c r="AI12" s="152">
        <v>8.3137837837837836</v>
      </c>
      <c r="AJ12" s="342"/>
    </row>
    <row r="13" spans="1:36" ht="45" customHeight="1" x14ac:dyDescent="0.3">
      <c r="A13" s="130">
        <v>32359</v>
      </c>
      <c r="B13" s="131" t="str">
        <f>VLOOKUP(A13,SEGMENTOS!$A$1:$C$14,2,0)</f>
        <v>Clientes Offshore - Porte B</v>
      </c>
      <c r="C13" s="132">
        <v>45600</v>
      </c>
      <c r="D13" s="133">
        <v>8.625</v>
      </c>
      <c r="E13" s="133">
        <v>8.75</v>
      </c>
      <c r="F13" s="133">
        <v>8.25</v>
      </c>
      <c r="G13" s="133">
        <v>8.375</v>
      </c>
      <c r="H13" s="133">
        <v>8</v>
      </c>
      <c r="I13" s="133">
        <v>9.125</v>
      </c>
      <c r="J13" s="133">
        <v>9.25</v>
      </c>
      <c r="K13" s="133">
        <v>9.25</v>
      </c>
      <c r="L13" s="133">
        <v>8.625</v>
      </c>
      <c r="M13" s="133">
        <v>8.125</v>
      </c>
      <c r="N13" s="133">
        <v>8.75</v>
      </c>
      <c r="O13" s="133">
        <v>8.5</v>
      </c>
      <c r="P13" s="133">
        <v>8.5</v>
      </c>
      <c r="Q13" s="133">
        <v>8.8000000000000007</v>
      </c>
      <c r="R13" s="133"/>
      <c r="S13" s="133"/>
      <c r="T13" s="133">
        <v>9.125</v>
      </c>
      <c r="U13" s="133">
        <v>9.1428571428571423</v>
      </c>
      <c r="V13" s="133">
        <v>9.125</v>
      </c>
      <c r="W13" s="133">
        <v>9.125</v>
      </c>
      <c r="X13" s="133">
        <v>8</v>
      </c>
      <c r="Y13" s="133">
        <v>8.1428571428571423</v>
      </c>
      <c r="Z13" s="133">
        <v>8.5714285714285712</v>
      </c>
      <c r="AA13" s="133">
        <v>8.875</v>
      </c>
      <c r="AB13" s="133">
        <v>8.5</v>
      </c>
      <c r="AC13" s="133">
        <v>7.75</v>
      </c>
      <c r="AD13" s="133">
        <v>7.4285714285714288</v>
      </c>
      <c r="AE13" s="133">
        <v>7.875</v>
      </c>
      <c r="AF13" s="133">
        <v>8.3333333333333339</v>
      </c>
      <c r="AG13" s="168"/>
      <c r="AH13" s="172">
        <v>8.6808789346246993</v>
      </c>
      <c r="AI13" s="134">
        <v>7.867508210180624</v>
      </c>
      <c r="AJ13" s="342"/>
    </row>
    <row r="14" spans="1:36" ht="45" customHeight="1" thickBot="1" x14ac:dyDescent="0.35">
      <c r="A14" s="135">
        <v>32360</v>
      </c>
      <c r="B14" s="136" t="str">
        <f>VLOOKUP(A14,SEGMENTOS!$A$1:$C$14,2,0)</f>
        <v>Clientes Offshore - Porte C</v>
      </c>
      <c r="C14" s="137">
        <v>45600</v>
      </c>
      <c r="D14" s="138">
        <v>9</v>
      </c>
      <c r="E14" s="138">
        <v>9.1999999999999993</v>
      </c>
      <c r="F14" s="138">
        <v>9</v>
      </c>
      <c r="G14" s="138">
        <v>8.7272727272727266</v>
      </c>
      <c r="H14" s="138">
        <v>9.25</v>
      </c>
      <c r="I14" s="138">
        <v>9.3333333333333339</v>
      </c>
      <c r="J14" s="138">
        <v>9.3333333333333339</v>
      </c>
      <c r="K14" s="138">
        <v>9.25</v>
      </c>
      <c r="L14" s="138">
        <v>9.1666666666666661</v>
      </c>
      <c r="M14" s="138">
        <v>9.1999999999999993</v>
      </c>
      <c r="N14" s="138">
        <v>9.4166666666666661</v>
      </c>
      <c r="O14" s="138">
        <v>9.4166666666666661</v>
      </c>
      <c r="P14" s="138">
        <v>9.1666666666666661</v>
      </c>
      <c r="Q14" s="138">
        <v>9</v>
      </c>
      <c r="R14" s="138">
        <v>8.8000000000000007</v>
      </c>
      <c r="S14" s="138">
        <v>8.8000000000000007</v>
      </c>
      <c r="T14" s="138">
        <v>9.3333333333333339</v>
      </c>
      <c r="U14" s="138">
        <v>9.3333333333333339</v>
      </c>
      <c r="V14" s="138">
        <v>9.3333333333333339</v>
      </c>
      <c r="W14" s="138">
        <v>9.3333333333333339</v>
      </c>
      <c r="X14" s="138">
        <v>8.8000000000000007</v>
      </c>
      <c r="Y14" s="138">
        <v>8.6</v>
      </c>
      <c r="Z14" s="138">
        <v>8.6999999999999993</v>
      </c>
      <c r="AA14" s="138">
        <v>9.3333333333333339</v>
      </c>
      <c r="AB14" s="138">
        <v>8.545454545454545</v>
      </c>
      <c r="AC14" s="138">
        <v>8.1818181818181817</v>
      </c>
      <c r="AD14" s="138">
        <v>8.1</v>
      </c>
      <c r="AE14" s="138">
        <v>8.1818181818181817</v>
      </c>
      <c r="AF14" s="138">
        <v>8</v>
      </c>
      <c r="AG14" s="169">
        <v>7.75</v>
      </c>
      <c r="AH14" s="173">
        <v>9.0970745776679021</v>
      </c>
      <c r="AI14" s="139">
        <v>8.036019656019656</v>
      </c>
      <c r="AJ14" s="342"/>
    </row>
  </sheetData>
  <sheetProtection selectLockedCells="1" selectUnlockedCells="1"/>
  <autoFilter ref="A1:AI1" xr:uid="{063B7558-578F-4121-A96A-C842ED419840}"/>
  <conditionalFormatting sqref="A2:A14">
    <cfRule type="duplicateValues" dxfId="46" priority="1"/>
  </conditionalFormatting>
  <conditionalFormatting sqref="A2:B14">
    <cfRule type="duplicateValues" dxfId="45" priority="2"/>
  </conditionalFormatting>
  <conditionalFormatting sqref="A2:AI14">
    <cfRule type="containsBlanks" dxfId="44" priority="3">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C4722-E86F-42C6-BB7D-2F7E77514063}">
  <dimension ref="A1:AJ14"/>
  <sheetViews>
    <sheetView windowProtection="1" showGridLines="0" zoomScale="60" zoomScaleNormal="6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18.109375" defaultRowHeight="14.4" x14ac:dyDescent="0.3"/>
  <cols>
    <col min="1" max="1" width="21.6640625" style="1" customWidth="1"/>
    <col min="2" max="2" width="45.77734375" style="1" customWidth="1"/>
    <col min="3" max="3" width="18.6640625" style="1" customWidth="1"/>
    <col min="4" max="33" width="12.6640625" style="1" customWidth="1"/>
    <col min="34" max="16384" width="18.109375" style="1"/>
  </cols>
  <sheetData>
    <row r="1" spans="1:36" ht="49.95" customHeight="1" thickBot="1" x14ac:dyDescent="0.35">
      <c r="A1" s="157" t="s">
        <v>6</v>
      </c>
      <c r="B1" s="158" t="s">
        <v>7</v>
      </c>
      <c r="C1" s="158" t="s">
        <v>2</v>
      </c>
      <c r="D1" s="159">
        <v>1</v>
      </c>
      <c r="E1" s="159">
        <v>2</v>
      </c>
      <c r="F1" s="159">
        <v>3</v>
      </c>
      <c r="G1" s="159">
        <v>4</v>
      </c>
      <c r="H1" s="159">
        <v>5</v>
      </c>
      <c r="I1" s="159">
        <v>6</v>
      </c>
      <c r="J1" s="159">
        <v>7</v>
      </c>
      <c r="K1" s="159">
        <v>8</v>
      </c>
      <c r="L1" s="159">
        <v>9</v>
      </c>
      <c r="M1" s="159">
        <v>10</v>
      </c>
      <c r="N1" s="159">
        <v>11</v>
      </c>
      <c r="O1" s="159">
        <v>12</v>
      </c>
      <c r="P1" s="159">
        <v>13</v>
      </c>
      <c r="Q1" s="159">
        <v>14</v>
      </c>
      <c r="R1" s="159">
        <v>15</v>
      </c>
      <c r="S1" s="159">
        <v>16</v>
      </c>
      <c r="T1" s="159">
        <v>17</v>
      </c>
      <c r="U1" s="159">
        <v>18</v>
      </c>
      <c r="V1" s="159">
        <v>19</v>
      </c>
      <c r="W1" s="159">
        <v>20</v>
      </c>
      <c r="X1" s="159">
        <v>21</v>
      </c>
      <c r="Y1" s="159">
        <v>22</v>
      </c>
      <c r="Z1" s="159">
        <v>23</v>
      </c>
      <c r="AA1" s="159">
        <v>24</v>
      </c>
      <c r="AB1" s="159">
        <v>25</v>
      </c>
      <c r="AC1" s="159">
        <v>26</v>
      </c>
      <c r="AD1" s="159">
        <v>27</v>
      </c>
      <c r="AE1" s="159">
        <v>28</v>
      </c>
      <c r="AF1" s="159">
        <v>29</v>
      </c>
      <c r="AG1" s="166">
        <v>30</v>
      </c>
      <c r="AH1" s="174" t="s">
        <v>52</v>
      </c>
      <c r="AI1" s="175" t="s">
        <v>53</v>
      </c>
    </row>
    <row r="2" spans="1:36" ht="45" customHeight="1" thickBot="1" x14ac:dyDescent="0.35">
      <c r="A2" s="200">
        <v>2900</v>
      </c>
      <c r="B2" s="201" t="str">
        <f>VLOOKUP(A2,SEGMENTOS!$A$1:$C$14,2,0)</f>
        <v>Mercado</v>
      </c>
      <c r="C2" s="202">
        <v>45241</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4"/>
      <c r="AH2" s="205"/>
      <c r="AI2" s="206"/>
      <c r="AJ2" s="342"/>
    </row>
    <row r="3" spans="1:36" ht="45" customHeight="1" thickBot="1" x14ac:dyDescent="0.35">
      <c r="A3" s="224">
        <v>32351</v>
      </c>
      <c r="B3" s="225" t="str">
        <f>VLOOKUP(A3,SEGMENTOS!$A$1:$C$14,2,0)</f>
        <v>Clientes Onshore e Offshore</v>
      </c>
      <c r="C3" s="226">
        <v>45241</v>
      </c>
      <c r="D3" s="227">
        <v>8.9729729729729737</v>
      </c>
      <c r="E3" s="227">
        <v>9.0399999999999991</v>
      </c>
      <c r="F3" s="227">
        <v>8.7702702702702702</v>
      </c>
      <c r="G3" s="227">
        <v>8.5</v>
      </c>
      <c r="H3" s="227">
        <v>8.8441558441558445</v>
      </c>
      <c r="I3" s="227">
        <v>9.1</v>
      </c>
      <c r="J3" s="227">
        <v>9.0875000000000004</v>
      </c>
      <c r="K3" s="227">
        <v>9.1624999999999996</v>
      </c>
      <c r="L3" s="227">
        <v>8.9729729729729737</v>
      </c>
      <c r="M3" s="227">
        <v>8.84</v>
      </c>
      <c r="N3" s="227">
        <v>9</v>
      </c>
      <c r="O3" s="227">
        <v>9.1168831168831161</v>
      </c>
      <c r="P3" s="227">
        <v>8.9285714285714288</v>
      </c>
      <c r="Q3" s="227">
        <v>9.0833333333333339</v>
      </c>
      <c r="R3" s="227">
        <v>9.2727272727272734</v>
      </c>
      <c r="S3" s="227">
        <v>9.3000000000000007</v>
      </c>
      <c r="T3" s="227">
        <v>9.1159420289855078</v>
      </c>
      <c r="U3" s="227">
        <v>8.9701492537313428</v>
      </c>
      <c r="V3" s="227">
        <v>9.2463768115942031</v>
      </c>
      <c r="W3" s="227">
        <v>9.08</v>
      </c>
      <c r="X3" s="227">
        <v>9.0666666666666664</v>
      </c>
      <c r="Y3" s="227">
        <v>9.0133333333333336</v>
      </c>
      <c r="Z3" s="227">
        <v>8.9041095890410951</v>
      </c>
      <c r="AA3" s="227">
        <v>8.9746835443037973</v>
      </c>
      <c r="AB3" s="227">
        <v>8.4230769230769234</v>
      </c>
      <c r="AC3" s="227">
        <v>7.5714285714285712</v>
      </c>
      <c r="AD3" s="227">
        <v>7.5714285714285712</v>
      </c>
      <c r="AE3" s="227">
        <v>7.8285714285714283</v>
      </c>
      <c r="AF3" s="227">
        <v>8.5</v>
      </c>
      <c r="AG3" s="250">
        <v>8.454545454545455</v>
      </c>
      <c r="AH3" s="256">
        <v>8.9883352950218498</v>
      </c>
      <c r="AI3" s="228">
        <v>8.0079590800261187</v>
      </c>
      <c r="AJ3" s="342"/>
    </row>
    <row r="4" spans="1:36" ht="45" customHeight="1" x14ac:dyDescent="0.3">
      <c r="A4" s="237">
        <v>32354</v>
      </c>
      <c r="B4" s="238" t="str">
        <f>VLOOKUP(A4,SEGMENTOS!$A$1:$C$14,2,0)</f>
        <v>Clientes Onshore</v>
      </c>
      <c r="C4" s="239">
        <v>45241</v>
      </c>
      <c r="D4" s="240">
        <v>8.9574468085106389</v>
      </c>
      <c r="E4" s="240">
        <v>9.1041666666666661</v>
      </c>
      <c r="F4" s="240">
        <v>8.7446808510638299</v>
      </c>
      <c r="G4" s="240">
        <v>8.4680851063829792</v>
      </c>
      <c r="H4" s="240">
        <v>8.98</v>
      </c>
      <c r="I4" s="240">
        <v>9.1923076923076916</v>
      </c>
      <c r="J4" s="240">
        <v>9.134615384615385</v>
      </c>
      <c r="K4" s="240">
        <v>9.134615384615385</v>
      </c>
      <c r="L4" s="240">
        <v>9</v>
      </c>
      <c r="M4" s="240">
        <v>8.8979591836734695</v>
      </c>
      <c r="N4" s="240">
        <v>9.1</v>
      </c>
      <c r="O4" s="240">
        <v>9.18</v>
      </c>
      <c r="P4" s="240"/>
      <c r="Q4" s="240"/>
      <c r="R4" s="240"/>
      <c r="S4" s="240"/>
      <c r="T4" s="240">
        <v>9.1627906976744189</v>
      </c>
      <c r="U4" s="240">
        <v>8.8809523809523814</v>
      </c>
      <c r="V4" s="240">
        <v>9.279069767441861</v>
      </c>
      <c r="W4" s="240">
        <v>9.1428571428571423</v>
      </c>
      <c r="X4" s="240">
        <v>9.2156862745098032</v>
      </c>
      <c r="Y4" s="240">
        <v>9.2156862745098032</v>
      </c>
      <c r="Z4" s="240">
        <v>8.98</v>
      </c>
      <c r="AA4" s="240">
        <v>8.884615384615385</v>
      </c>
      <c r="AB4" s="240">
        <v>8.3461538461538467</v>
      </c>
      <c r="AC4" s="240">
        <v>7.625</v>
      </c>
      <c r="AD4" s="240">
        <v>7.6410256410256414</v>
      </c>
      <c r="AE4" s="240">
        <v>7.854166666666667</v>
      </c>
      <c r="AF4" s="240"/>
      <c r="AG4" s="251"/>
      <c r="AH4" s="257">
        <v>8.9899258629189962</v>
      </c>
      <c r="AI4" s="241">
        <v>7.7113439756036843</v>
      </c>
      <c r="AJ4" s="342"/>
    </row>
    <row r="5" spans="1:36" ht="45" customHeight="1" thickBot="1" x14ac:dyDescent="0.35">
      <c r="A5" s="135">
        <v>32353</v>
      </c>
      <c r="B5" s="136" t="str">
        <f>VLOOKUP(A5,SEGMENTOS!$A$1:$C$14,2,0)</f>
        <v>Clientes Offshore</v>
      </c>
      <c r="C5" s="137">
        <v>45241</v>
      </c>
      <c r="D5" s="138">
        <v>9</v>
      </c>
      <c r="E5" s="138">
        <v>8.9259259259259256</v>
      </c>
      <c r="F5" s="138">
        <v>8.8148148148148149</v>
      </c>
      <c r="G5" s="138">
        <v>8.5555555555555554</v>
      </c>
      <c r="H5" s="138">
        <v>8.5925925925925934</v>
      </c>
      <c r="I5" s="138">
        <v>8.9285714285714288</v>
      </c>
      <c r="J5" s="138">
        <v>9</v>
      </c>
      <c r="K5" s="138">
        <v>9.2142857142857135</v>
      </c>
      <c r="L5" s="138">
        <v>8.9230769230769234</v>
      </c>
      <c r="M5" s="138">
        <v>8.7307692307692299</v>
      </c>
      <c r="N5" s="138">
        <v>8.8148148148148149</v>
      </c>
      <c r="O5" s="138">
        <v>9</v>
      </c>
      <c r="P5" s="138">
        <v>8.9285714285714288</v>
      </c>
      <c r="Q5" s="138">
        <v>9.0833333333333339</v>
      </c>
      <c r="R5" s="138">
        <v>9.2727272727272734</v>
      </c>
      <c r="S5" s="138">
        <v>9.3000000000000007</v>
      </c>
      <c r="T5" s="138">
        <v>9.0384615384615383</v>
      </c>
      <c r="U5" s="138">
        <v>9.1199999999999992</v>
      </c>
      <c r="V5" s="138">
        <v>9.1923076923076916</v>
      </c>
      <c r="W5" s="138">
        <v>8.9615384615384617</v>
      </c>
      <c r="X5" s="138">
        <v>8.75</v>
      </c>
      <c r="Y5" s="138">
        <v>8.5833333333333339</v>
      </c>
      <c r="Z5" s="138">
        <v>8.7391304347826093</v>
      </c>
      <c r="AA5" s="138">
        <v>9.1481481481481488</v>
      </c>
      <c r="AB5" s="138">
        <v>8.5769230769230766</v>
      </c>
      <c r="AC5" s="138">
        <v>7.4545454545454541</v>
      </c>
      <c r="AD5" s="138">
        <v>7.4117647058823533</v>
      </c>
      <c r="AE5" s="138">
        <v>7.7727272727272725</v>
      </c>
      <c r="AF5" s="138">
        <v>8.5</v>
      </c>
      <c r="AG5" s="169">
        <v>8.454545454545455</v>
      </c>
      <c r="AH5" s="173">
        <v>8.9405538660030377</v>
      </c>
      <c r="AI5" s="139">
        <v>7.9452618528366141</v>
      </c>
      <c r="AJ5" s="342"/>
    </row>
    <row r="6" spans="1:36" ht="45" customHeight="1" x14ac:dyDescent="0.3">
      <c r="A6" s="237">
        <v>32355</v>
      </c>
      <c r="B6" s="238" t="str">
        <f>VLOOKUP(A6,SEGMENTOS!$A$1:$C$14,2,0)</f>
        <v>Clientes Onshore e Offshore - Porte A</v>
      </c>
      <c r="C6" s="239">
        <v>45241</v>
      </c>
      <c r="D6" s="240">
        <v>8.8181818181818183</v>
      </c>
      <c r="E6" s="240">
        <v>8.8181818181818183</v>
      </c>
      <c r="F6" s="240">
        <v>8.7272727272727266</v>
      </c>
      <c r="G6" s="240">
        <v>8.1818181818181817</v>
      </c>
      <c r="H6" s="240">
        <v>8.7083333333333339</v>
      </c>
      <c r="I6" s="240">
        <v>9</v>
      </c>
      <c r="J6" s="240">
        <v>8.9583333333333339</v>
      </c>
      <c r="K6" s="240">
        <v>9.0416666666666661</v>
      </c>
      <c r="L6" s="240">
        <v>9.0869565217391308</v>
      </c>
      <c r="M6" s="240">
        <v>9</v>
      </c>
      <c r="N6" s="240">
        <v>9</v>
      </c>
      <c r="O6" s="240">
        <v>9.0833333333333339</v>
      </c>
      <c r="P6" s="240">
        <v>9.3333333333333339</v>
      </c>
      <c r="Q6" s="240">
        <v>9.3333333333333339</v>
      </c>
      <c r="R6" s="240">
        <v>9.6666666666666661</v>
      </c>
      <c r="S6" s="240">
        <v>9.6666666666666661</v>
      </c>
      <c r="T6" s="240">
        <v>9.1363636363636367</v>
      </c>
      <c r="U6" s="240">
        <v>8.7142857142857135</v>
      </c>
      <c r="V6" s="240">
        <v>9.3181818181818183</v>
      </c>
      <c r="W6" s="240">
        <v>9.0909090909090917</v>
      </c>
      <c r="X6" s="240">
        <v>9</v>
      </c>
      <c r="Y6" s="240">
        <v>9</v>
      </c>
      <c r="Z6" s="240">
        <v>8.6666666666666661</v>
      </c>
      <c r="AA6" s="240">
        <v>9.0416666666666661</v>
      </c>
      <c r="AB6" s="240">
        <v>8.5833333333333339</v>
      </c>
      <c r="AC6" s="240">
        <v>7.7647058823529411</v>
      </c>
      <c r="AD6" s="240">
        <v>8.125</v>
      </c>
      <c r="AE6" s="240">
        <v>8</v>
      </c>
      <c r="AF6" s="240">
        <v>9</v>
      </c>
      <c r="AG6" s="251">
        <v>9</v>
      </c>
      <c r="AH6" s="257">
        <v>8.9941276115189126</v>
      </c>
      <c r="AI6" s="241">
        <v>8.4035902070325346</v>
      </c>
      <c r="AJ6" s="342"/>
    </row>
    <row r="7" spans="1:36" ht="45" customHeight="1" x14ac:dyDescent="0.3">
      <c r="A7" s="130">
        <v>32356</v>
      </c>
      <c r="B7" s="131" t="str">
        <f>VLOOKUP(A7,SEGMENTOS!$A$1:$C$14,2,0)</f>
        <v>Clientes Onshore e Offshore - Porte B</v>
      </c>
      <c r="C7" s="132">
        <v>45241</v>
      </c>
      <c r="D7" s="133">
        <v>9.1666666666666661</v>
      </c>
      <c r="E7" s="133">
        <v>9.1666666666666661</v>
      </c>
      <c r="F7" s="133">
        <v>8.875</v>
      </c>
      <c r="G7" s="133">
        <v>8.75</v>
      </c>
      <c r="H7" s="133">
        <v>8.9166666666666661</v>
      </c>
      <c r="I7" s="133">
        <v>9</v>
      </c>
      <c r="J7" s="133">
        <v>9</v>
      </c>
      <c r="K7" s="133">
        <v>9.25</v>
      </c>
      <c r="L7" s="133">
        <v>9.0416666666666661</v>
      </c>
      <c r="M7" s="133">
        <v>8.8260869565217384</v>
      </c>
      <c r="N7" s="133">
        <v>8.875</v>
      </c>
      <c r="O7" s="133">
        <v>9.0416666666666661</v>
      </c>
      <c r="P7" s="133">
        <v>8.1999999999999993</v>
      </c>
      <c r="Q7" s="133">
        <v>8.75</v>
      </c>
      <c r="R7" s="133"/>
      <c r="S7" s="133"/>
      <c r="T7" s="133">
        <v>9.2608695652173907</v>
      </c>
      <c r="U7" s="133">
        <v>9.304347826086957</v>
      </c>
      <c r="V7" s="133">
        <v>9.3913043478260878</v>
      </c>
      <c r="W7" s="133">
        <v>9.0833333333333339</v>
      </c>
      <c r="X7" s="133">
        <v>9</v>
      </c>
      <c r="Y7" s="133">
        <v>8.8260869565217384</v>
      </c>
      <c r="Z7" s="133">
        <v>8.8095238095238102</v>
      </c>
      <c r="AA7" s="133">
        <v>9.0416666666666661</v>
      </c>
      <c r="AB7" s="133">
        <v>8.625</v>
      </c>
      <c r="AC7" s="133">
        <v>7.9565217391304346</v>
      </c>
      <c r="AD7" s="133">
        <v>7.7</v>
      </c>
      <c r="AE7" s="133">
        <v>8.2173913043478262</v>
      </c>
      <c r="AF7" s="133">
        <v>7.8</v>
      </c>
      <c r="AG7" s="168"/>
      <c r="AH7" s="172">
        <v>8.9711705072618493</v>
      </c>
      <c r="AI7" s="134">
        <v>7.9235846105724113</v>
      </c>
      <c r="AJ7" s="342"/>
    </row>
    <row r="8" spans="1:36" ht="45" customHeight="1" thickBot="1" x14ac:dyDescent="0.35">
      <c r="A8" s="135">
        <v>32357</v>
      </c>
      <c r="B8" s="136" t="str">
        <f>VLOOKUP(A8,SEGMENTOS!$A$1:$C$14,2,0)</f>
        <v>Clientes Onshore e Offshore - Porte C</v>
      </c>
      <c r="C8" s="137">
        <v>45241</v>
      </c>
      <c r="D8" s="138">
        <v>8.9285714285714288</v>
      </c>
      <c r="E8" s="138">
        <v>9.1034482758620694</v>
      </c>
      <c r="F8" s="138">
        <v>8.7142857142857135</v>
      </c>
      <c r="G8" s="138">
        <v>8.5357142857142865</v>
      </c>
      <c r="H8" s="138">
        <v>8.8965517241379306</v>
      </c>
      <c r="I8" s="138">
        <v>9.25</v>
      </c>
      <c r="J8" s="138">
        <v>9.25</v>
      </c>
      <c r="K8" s="138">
        <v>9.1875</v>
      </c>
      <c r="L8" s="138">
        <v>8.8148148148148149</v>
      </c>
      <c r="M8" s="138">
        <v>8.7142857142857135</v>
      </c>
      <c r="N8" s="138">
        <v>9.1034482758620694</v>
      </c>
      <c r="O8" s="138">
        <v>9.2068965517241388</v>
      </c>
      <c r="P8" s="138">
        <v>9.3333333333333339</v>
      </c>
      <c r="Q8" s="138">
        <v>9.1999999999999993</v>
      </c>
      <c r="R8" s="138">
        <v>8.8000000000000007</v>
      </c>
      <c r="S8" s="138">
        <v>8.75</v>
      </c>
      <c r="T8" s="138">
        <v>8.9583333333333339</v>
      </c>
      <c r="U8" s="138">
        <v>8.8695652173913047</v>
      </c>
      <c r="V8" s="138">
        <v>9.0416666666666661</v>
      </c>
      <c r="W8" s="138">
        <v>9.068965517241379</v>
      </c>
      <c r="X8" s="138">
        <v>9.1612903225806459</v>
      </c>
      <c r="Y8" s="138">
        <v>9.1612903225806459</v>
      </c>
      <c r="Z8" s="138">
        <v>9.129032258064516</v>
      </c>
      <c r="AA8" s="138">
        <v>8.870967741935484</v>
      </c>
      <c r="AB8" s="138">
        <v>8.1333333333333329</v>
      </c>
      <c r="AC8" s="138">
        <v>7.166666666666667</v>
      </c>
      <c r="AD8" s="138">
        <v>7.3214285714285712</v>
      </c>
      <c r="AE8" s="138">
        <v>7.4333333333333336</v>
      </c>
      <c r="AF8" s="138">
        <v>8.8333333333333339</v>
      </c>
      <c r="AG8" s="169">
        <v>7.8</v>
      </c>
      <c r="AH8" s="173">
        <v>8.9654816888277935</v>
      </c>
      <c r="AI8" s="139">
        <v>7.7262968874700721</v>
      </c>
      <c r="AJ8" s="342"/>
    </row>
    <row r="9" spans="1:36" ht="45" customHeight="1" x14ac:dyDescent="0.3">
      <c r="A9" s="237">
        <v>32361</v>
      </c>
      <c r="B9" s="238" t="str">
        <f>VLOOKUP(A9,SEGMENTOS!$A$1:$C$14,2,0)</f>
        <v>Clientes Onshore - Porte A</v>
      </c>
      <c r="C9" s="239">
        <v>45241</v>
      </c>
      <c r="D9" s="240">
        <v>8.75</v>
      </c>
      <c r="E9" s="240">
        <v>8.9166666666666661</v>
      </c>
      <c r="F9" s="240">
        <v>8.6666666666666661</v>
      </c>
      <c r="G9" s="240">
        <v>8.0833333333333339</v>
      </c>
      <c r="H9" s="240">
        <v>9</v>
      </c>
      <c r="I9" s="240">
        <v>8.9285714285714288</v>
      </c>
      <c r="J9" s="240">
        <v>8.7142857142857135</v>
      </c>
      <c r="K9" s="240">
        <v>8.9285714285714288</v>
      </c>
      <c r="L9" s="240">
        <v>9.1538461538461533</v>
      </c>
      <c r="M9" s="240">
        <v>9</v>
      </c>
      <c r="N9" s="240">
        <v>8.9285714285714288</v>
      </c>
      <c r="O9" s="240">
        <v>9.1428571428571423</v>
      </c>
      <c r="P9" s="240"/>
      <c r="Q9" s="240"/>
      <c r="R9" s="240"/>
      <c r="S9" s="240"/>
      <c r="T9" s="240">
        <v>9.1666666666666661</v>
      </c>
      <c r="U9" s="240">
        <v>8.3333333333333339</v>
      </c>
      <c r="V9" s="240">
        <v>9.4166666666666661</v>
      </c>
      <c r="W9" s="240">
        <v>9.0833333333333339</v>
      </c>
      <c r="X9" s="240">
        <v>9.1538461538461533</v>
      </c>
      <c r="Y9" s="240">
        <v>9.0769230769230766</v>
      </c>
      <c r="Z9" s="240">
        <v>8.384615384615385</v>
      </c>
      <c r="AA9" s="240">
        <v>8.7857142857142865</v>
      </c>
      <c r="AB9" s="240">
        <v>8.0714285714285712</v>
      </c>
      <c r="AC9" s="240">
        <v>7.5</v>
      </c>
      <c r="AD9" s="240">
        <v>8.6666666666666661</v>
      </c>
      <c r="AE9" s="240">
        <v>8.1</v>
      </c>
      <c r="AF9" s="240"/>
      <c r="AG9" s="251"/>
      <c r="AH9" s="257">
        <v>8.8282703534997111</v>
      </c>
      <c r="AI9" s="241">
        <v>8.0864077669902912</v>
      </c>
      <c r="AJ9" s="342"/>
    </row>
    <row r="10" spans="1:36" ht="45" customHeight="1" x14ac:dyDescent="0.3">
      <c r="A10" s="130">
        <v>32362</v>
      </c>
      <c r="B10" s="131" t="str">
        <f>VLOOKUP(A10,SEGMENTOS!$A$1:$C$14,2,0)</f>
        <v>Clientes Onshore - Porte B</v>
      </c>
      <c r="C10" s="132">
        <v>45241</v>
      </c>
      <c r="D10" s="133">
        <v>9.3333333333333339</v>
      </c>
      <c r="E10" s="133">
        <v>9.4</v>
      </c>
      <c r="F10" s="133">
        <v>9.1333333333333329</v>
      </c>
      <c r="G10" s="133">
        <v>9</v>
      </c>
      <c r="H10" s="133">
        <v>9.1999999999999993</v>
      </c>
      <c r="I10" s="133">
        <v>9.2666666666666675</v>
      </c>
      <c r="J10" s="133">
        <v>9.1999999999999993</v>
      </c>
      <c r="K10" s="133">
        <v>9.1999999999999993</v>
      </c>
      <c r="L10" s="133">
        <v>9.2666666666666675</v>
      </c>
      <c r="M10" s="133">
        <v>9.1999999999999993</v>
      </c>
      <c r="N10" s="133">
        <v>9.2666666666666675</v>
      </c>
      <c r="O10" s="133">
        <v>9.2666666666666675</v>
      </c>
      <c r="P10" s="133"/>
      <c r="Q10" s="133"/>
      <c r="R10" s="133"/>
      <c r="S10" s="133"/>
      <c r="T10" s="133">
        <v>9.5</v>
      </c>
      <c r="U10" s="133">
        <v>9.5</v>
      </c>
      <c r="V10" s="133">
        <v>9.5</v>
      </c>
      <c r="W10" s="133">
        <v>9.3333333333333339</v>
      </c>
      <c r="X10" s="133">
        <v>9.1999999999999993</v>
      </c>
      <c r="Y10" s="133">
        <v>9.1999999999999993</v>
      </c>
      <c r="Z10" s="133">
        <v>9.1428571428571423</v>
      </c>
      <c r="AA10" s="133">
        <v>9.1333333333333329</v>
      </c>
      <c r="AB10" s="133">
        <v>8.8000000000000007</v>
      </c>
      <c r="AC10" s="133">
        <v>8.4666666666666668</v>
      </c>
      <c r="AD10" s="133">
        <v>8.2307692307692299</v>
      </c>
      <c r="AE10" s="133">
        <v>8.6</v>
      </c>
      <c r="AF10" s="133"/>
      <c r="AG10" s="168"/>
      <c r="AH10" s="172">
        <v>9.242734024385399</v>
      </c>
      <c r="AI10" s="134">
        <v>8.4383370674632801</v>
      </c>
      <c r="AJ10" s="342"/>
    </row>
    <row r="11" spans="1:36" ht="45" customHeight="1" thickBot="1" x14ac:dyDescent="0.35">
      <c r="A11" s="135">
        <v>32363</v>
      </c>
      <c r="B11" s="136" t="str">
        <f>VLOOKUP(A11,SEGMENTOS!$A$1:$C$14,2,0)</f>
        <v>Clientes Onshore - Porte C</v>
      </c>
      <c r="C11" s="137">
        <v>45241</v>
      </c>
      <c r="D11" s="138">
        <v>8.8000000000000007</v>
      </c>
      <c r="E11" s="138">
        <v>9</v>
      </c>
      <c r="F11" s="138">
        <v>8.5</v>
      </c>
      <c r="G11" s="138">
        <v>8.3000000000000007</v>
      </c>
      <c r="H11" s="138">
        <v>8.8095238095238102</v>
      </c>
      <c r="I11" s="138">
        <v>9.304347826086957</v>
      </c>
      <c r="J11" s="138">
        <v>9.3478260869565215</v>
      </c>
      <c r="K11" s="138">
        <v>9.2173913043478262</v>
      </c>
      <c r="L11" s="138">
        <v>8.6999999999999993</v>
      </c>
      <c r="M11" s="138">
        <v>8.6</v>
      </c>
      <c r="N11" s="138">
        <v>9.0952380952380949</v>
      </c>
      <c r="O11" s="138">
        <v>9.1428571428571423</v>
      </c>
      <c r="P11" s="138"/>
      <c r="Q11" s="138"/>
      <c r="R11" s="138"/>
      <c r="S11" s="138"/>
      <c r="T11" s="138">
        <v>8.882352941176471</v>
      </c>
      <c r="U11" s="138">
        <v>8.75</v>
      </c>
      <c r="V11" s="138">
        <v>9</v>
      </c>
      <c r="W11" s="138">
        <v>9.045454545454545</v>
      </c>
      <c r="X11" s="138">
        <v>9.2608695652173907</v>
      </c>
      <c r="Y11" s="138">
        <v>9.304347826086957</v>
      </c>
      <c r="Z11" s="138">
        <v>9.2173913043478262</v>
      </c>
      <c r="AA11" s="138">
        <v>8.7826086956521738</v>
      </c>
      <c r="AB11" s="138">
        <v>8.2173913043478262</v>
      </c>
      <c r="AC11" s="138">
        <v>7.1304347826086953</v>
      </c>
      <c r="AD11" s="138">
        <v>7.1739130434782608</v>
      </c>
      <c r="AE11" s="138">
        <v>7.2608695652173916</v>
      </c>
      <c r="AF11" s="138"/>
      <c r="AG11" s="169"/>
      <c r="AH11" s="173">
        <v>8.9007085542798361</v>
      </c>
      <c r="AI11" s="139">
        <v>7.1905867454622197</v>
      </c>
      <c r="AJ11" s="342"/>
    </row>
    <row r="12" spans="1:36" ht="45" customHeight="1" x14ac:dyDescent="0.3">
      <c r="A12" s="148">
        <v>32358</v>
      </c>
      <c r="B12" s="149" t="str">
        <f>VLOOKUP(A12,SEGMENTOS!$A$1:$C$14,2,0)</f>
        <v>Clientes Offshore - Porte A</v>
      </c>
      <c r="C12" s="150">
        <v>45241</v>
      </c>
      <c r="D12" s="151">
        <v>8.9</v>
      </c>
      <c r="E12" s="151">
        <v>8.6999999999999993</v>
      </c>
      <c r="F12" s="151">
        <v>8.8000000000000007</v>
      </c>
      <c r="G12" s="151">
        <v>8.3000000000000007</v>
      </c>
      <c r="H12" s="151">
        <v>8.3000000000000007</v>
      </c>
      <c r="I12" s="151">
        <v>9.1</v>
      </c>
      <c r="J12" s="151">
        <v>9.3000000000000007</v>
      </c>
      <c r="K12" s="151">
        <v>9.1999999999999993</v>
      </c>
      <c r="L12" s="151">
        <v>9</v>
      </c>
      <c r="M12" s="151">
        <v>9</v>
      </c>
      <c r="N12" s="151">
        <v>9.1</v>
      </c>
      <c r="O12" s="151">
        <v>9</v>
      </c>
      <c r="P12" s="151">
        <v>9.3333333333333339</v>
      </c>
      <c r="Q12" s="151">
        <v>9.3333333333333339</v>
      </c>
      <c r="R12" s="151">
        <v>9.6666666666666661</v>
      </c>
      <c r="S12" s="151">
        <v>9.6666666666666661</v>
      </c>
      <c r="T12" s="151">
        <v>9.1</v>
      </c>
      <c r="U12" s="151">
        <v>9.2222222222222214</v>
      </c>
      <c r="V12" s="151">
        <v>9.1999999999999993</v>
      </c>
      <c r="W12" s="151">
        <v>9.1</v>
      </c>
      <c r="X12" s="151">
        <v>8.75</v>
      </c>
      <c r="Y12" s="151">
        <v>8.875</v>
      </c>
      <c r="Z12" s="151">
        <v>9.125</v>
      </c>
      <c r="AA12" s="151">
        <v>9.4</v>
      </c>
      <c r="AB12" s="151">
        <v>9.3000000000000007</v>
      </c>
      <c r="AC12" s="151">
        <v>8.1428571428571423</v>
      </c>
      <c r="AD12" s="151">
        <v>7.8</v>
      </c>
      <c r="AE12" s="151">
        <v>7.8571428571428568</v>
      </c>
      <c r="AF12" s="151">
        <v>9</v>
      </c>
      <c r="AG12" s="167">
        <v>9</v>
      </c>
      <c r="AH12" s="219">
        <v>9.0782268679829645</v>
      </c>
      <c r="AI12" s="152">
        <v>8.3853152434158034</v>
      </c>
      <c r="AJ12" s="342"/>
    </row>
    <row r="13" spans="1:36" ht="45" customHeight="1" x14ac:dyDescent="0.3">
      <c r="A13" s="130">
        <v>32359</v>
      </c>
      <c r="B13" s="131" t="str">
        <f>VLOOKUP(A13,SEGMENTOS!$A$1:$C$14,2,0)</f>
        <v>Clientes Offshore - Porte B</v>
      </c>
      <c r="C13" s="132">
        <v>45241</v>
      </c>
      <c r="D13" s="133">
        <v>8.8888888888888893</v>
      </c>
      <c r="E13" s="133">
        <v>8.7777777777777786</v>
      </c>
      <c r="F13" s="133">
        <v>8.4444444444444446</v>
      </c>
      <c r="G13" s="133">
        <v>8.3333333333333339</v>
      </c>
      <c r="H13" s="133">
        <v>8.4444444444444446</v>
      </c>
      <c r="I13" s="133">
        <v>8.5555555555555554</v>
      </c>
      <c r="J13" s="133">
        <v>8.6666666666666661</v>
      </c>
      <c r="K13" s="133">
        <v>9.3333333333333339</v>
      </c>
      <c r="L13" s="133">
        <v>8.6666666666666661</v>
      </c>
      <c r="M13" s="133">
        <v>8.125</v>
      </c>
      <c r="N13" s="133">
        <v>8.2222222222222214</v>
      </c>
      <c r="O13" s="133">
        <v>8.6666666666666661</v>
      </c>
      <c r="P13" s="133">
        <v>8.1999999999999993</v>
      </c>
      <c r="Q13" s="133">
        <v>8.75</v>
      </c>
      <c r="R13" s="133"/>
      <c r="S13" s="133"/>
      <c r="T13" s="133">
        <v>8.8888888888888893</v>
      </c>
      <c r="U13" s="133">
        <v>9</v>
      </c>
      <c r="V13" s="133">
        <v>9.2222222222222214</v>
      </c>
      <c r="W13" s="133">
        <v>8.6666666666666661</v>
      </c>
      <c r="X13" s="133">
        <v>8.625</v>
      </c>
      <c r="Y13" s="133">
        <v>8.125</v>
      </c>
      <c r="Z13" s="133">
        <v>8.1428571428571423</v>
      </c>
      <c r="AA13" s="133">
        <v>8.8888888888888893</v>
      </c>
      <c r="AB13" s="133">
        <v>8.3333333333333339</v>
      </c>
      <c r="AC13" s="133">
        <v>7</v>
      </c>
      <c r="AD13" s="133">
        <v>6.7142857142857144</v>
      </c>
      <c r="AE13" s="133">
        <v>7.5</v>
      </c>
      <c r="AF13" s="133">
        <v>7.8</v>
      </c>
      <c r="AG13" s="168"/>
      <c r="AH13" s="172">
        <v>8.6383900396232214</v>
      </c>
      <c r="AI13" s="134">
        <v>7.2706577595066797</v>
      </c>
      <c r="AJ13" s="342"/>
    </row>
    <row r="14" spans="1:36" ht="45" customHeight="1" thickBot="1" x14ac:dyDescent="0.35">
      <c r="A14" s="135">
        <v>32360</v>
      </c>
      <c r="B14" s="136" t="str">
        <f>VLOOKUP(A14,SEGMENTOS!$A$1:$C$14,2,0)</f>
        <v>Clientes Offshore - Porte C</v>
      </c>
      <c r="C14" s="137">
        <v>45241</v>
      </c>
      <c r="D14" s="138">
        <v>9.25</v>
      </c>
      <c r="E14" s="138">
        <v>9.375</v>
      </c>
      <c r="F14" s="138">
        <v>9.25</v>
      </c>
      <c r="G14" s="138">
        <v>9.125</v>
      </c>
      <c r="H14" s="138">
        <v>9.125</v>
      </c>
      <c r="I14" s="138">
        <v>9.1111111111111107</v>
      </c>
      <c r="J14" s="138">
        <v>9</v>
      </c>
      <c r="K14" s="138">
        <v>9.1111111111111107</v>
      </c>
      <c r="L14" s="138">
        <v>9.1428571428571423</v>
      </c>
      <c r="M14" s="138">
        <v>9</v>
      </c>
      <c r="N14" s="138">
        <v>9.125</v>
      </c>
      <c r="O14" s="138">
        <v>9.375</v>
      </c>
      <c r="P14" s="138">
        <v>9.3333333333333339</v>
      </c>
      <c r="Q14" s="138">
        <v>9.1999999999999993</v>
      </c>
      <c r="R14" s="138">
        <v>8.8000000000000007</v>
      </c>
      <c r="S14" s="138">
        <v>8.75</v>
      </c>
      <c r="T14" s="138">
        <v>9.1428571428571423</v>
      </c>
      <c r="U14" s="138">
        <v>9.1428571428571423</v>
      </c>
      <c r="V14" s="138">
        <v>9.1428571428571423</v>
      </c>
      <c r="W14" s="138">
        <v>9.1428571428571423</v>
      </c>
      <c r="X14" s="138">
        <v>8.875</v>
      </c>
      <c r="Y14" s="138">
        <v>8.75</v>
      </c>
      <c r="Z14" s="138">
        <v>8.875</v>
      </c>
      <c r="AA14" s="138">
        <v>9.125</v>
      </c>
      <c r="AB14" s="138">
        <v>7.8571428571428568</v>
      </c>
      <c r="AC14" s="138">
        <v>7.2857142857142856</v>
      </c>
      <c r="AD14" s="138">
        <v>8</v>
      </c>
      <c r="AE14" s="138">
        <v>8</v>
      </c>
      <c r="AF14" s="138">
        <v>8.8333333333333339</v>
      </c>
      <c r="AG14" s="169">
        <v>7.8</v>
      </c>
      <c r="AH14" s="173">
        <v>9.0584594325535086</v>
      </c>
      <c r="AI14" s="139">
        <v>7.9892258579409408</v>
      </c>
      <c r="AJ14" s="342"/>
    </row>
  </sheetData>
  <sheetProtection selectLockedCells="1" selectUnlockedCells="1"/>
  <autoFilter ref="A1:AI1" xr:uid="{063B7558-578F-4121-A96A-C842ED419840}"/>
  <conditionalFormatting sqref="A2:A14">
    <cfRule type="duplicateValues" dxfId="43" priority="1"/>
  </conditionalFormatting>
  <conditionalFormatting sqref="A2:B14">
    <cfRule type="duplicateValues" dxfId="42" priority="2"/>
  </conditionalFormatting>
  <conditionalFormatting sqref="A2:AI14">
    <cfRule type="containsBlanks" dxfId="41" priority="3">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AC3A9-063B-45C5-B811-ABA503B8DBDA}">
  <dimension ref="A1:AJ14"/>
  <sheetViews>
    <sheetView windowProtection="1" showGridLines="0" zoomScale="60" zoomScaleNormal="6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18.109375" defaultRowHeight="14.4" x14ac:dyDescent="0.3"/>
  <cols>
    <col min="1" max="1" width="21.6640625" style="1" customWidth="1"/>
    <col min="2" max="2" width="45.77734375" style="1" customWidth="1"/>
    <col min="3" max="3" width="18.6640625" style="1" customWidth="1"/>
    <col min="4" max="33" width="12.6640625" style="1" customWidth="1"/>
    <col min="34" max="16384" width="18.109375" style="1"/>
  </cols>
  <sheetData>
    <row r="1" spans="1:36" ht="49.95" customHeight="1" thickBot="1" x14ac:dyDescent="0.35">
      <c r="A1" s="157" t="s">
        <v>6</v>
      </c>
      <c r="B1" s="158" t="s">
        <v>7</v>
      </c>
      <c r="C1" s="158" t="s">
        <v>2</v>
      </c>
      <c r="D1" s="159">
        <v>1</v>
      </c>
      <c r="E1" s="159">
        <v>2</v>
      </c>
      <c r="F1" s="159">
        <v>3</v>
      </c>
      <c r="G1" s="159">
        <v>4</v>
      </c>
      <c r="H1" s="159">
        <v>5</v>
      </c>
      <c r="I1" s="159">
        <v>6</v>
      </c>
      <c r="J1" s="159">
        <v>7</v>
      </c>
      <c r="K1" s="159">
        <v>8</v>
      </c>
      <c r="L1" s="159">
        <v>9</v>
      </c>
      <c r="M1" s="159">
        <v>10</v>
      </c>
      <c r="N1" s="159">
        <v>11</v>
      </c>
      <c r="O1" s="159">
        <v>12</v>
      </c>
      <c r="P1" s="159">
        <v>13</v>
      </c>
      <c r="Q1" s="159">
        <v>14</v>
      </c>
      <c r="R1" s="159">
        <v>15</v>
      </c>
      <c r="S1" s="159">
        <v>16</v>
      </c>
      <c r="T1" s="159">
        <v>17</v>
      </c>
      <c r="U1" s="159">
        <v>18</v>
      </c>
      <c r="V1" s="159">
        <v>19</v>
      </c>
      <c r="W1" s="159">
        <v>20</v>
      </c>
      <c r="X1" s="159">
        <v>21</v>
      </c>
      <c r="Y1" s="159">
        <v>22</v>
      </c>
      <c r="Z1" s="159">
        <v>23</v>
      </c>
      <c r="AA1" s="159">
        <v>24</v>
      </c>
      <c r="AB1" s="159">
        <v>25</v>
      </c>
      <c r="AC1" s="159">
        <v>26</v>
      </c>
      <c r="AD1" s="159">
        <v>27</v>
      </c>
      <c r="AE1" s="159">
        <v>28</v>
      </c>
      <c r="AF1" s="159">
        <v>29</v>
      </c>
      <c r="AG1" s="166">
        <v>30</v>
      </c>
      <c r="AH1" s="174" t="s">
        <v>52</v>
      </c>
      <c r="AI1" s="175" t="s">
        <v>53</v>
      </c>
    </row>
    <row r="2" spans="1:36" ht="45" customHeight="1" thickBot="1" x14ac:dyDescent="0.35">
      <c r="A2" s="200">
        <v>2900</v>
      </c>
      <c r="B2" s="201" t="str">
        <f>VLOOKUP(A2,SEGMENTOS!$A$1:$C$14,2,0)</f>
        <v>Mercado</v>
      </c>
      <c r="C2" s="202">
        <v>44866</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4"/>
      <c r="AH2" s="205"/>
      <c r="AI2" s="206"/>
      <c r="AJ2" s="342"/>
    </row>
    <row r="3" spans="1:36" ht="45" customHeight="1" thickBot="1" x14ac:dyDescent="0.35">
      <c r="A3" s="224">
        <v>32351</v>
      </c>
      <c r="B3" s="225" t="str">
        <f>VLOOKUP(A3,SEGMENTOS!$A$1:$C$14,2,0)</f>
        <v>Clientes Onshore e Offshore</v>
      </c>
      <c r="C3" s="226">
        <v>44866</v>
      </c>
      <c r="D3" s="227">
        <v>8.8208955223880601</v>
      </c>
      <c r="E3" s="227">
        <v>8.9848484848484844</v>
      </c>
      <c r="F3" s="227">
        <v>8.6716417910447756</v>
      </c>
      <c r="G3" s="227">
        <v>8.4029850746268657</v>
      </c>
      <c r="H3" s="227">
        <v>8.7878787878787872</v>
      </c>
      <c r="I3" s="227">
        <v>8.9848484848484844</v>
      </c>
      <c r="J3" s="227">
        <v>8.984375</v>
      </c>
      <c r="K3" s="227">
        <v>9.1818181818181817</v>
      </c>
      <c r="L3" s="227">
        <v>8.9692307692307693</v>
      </c>
      <c r="M3" s="227">
        <v>8.6363636363636367</v>
      </c>
      <c r="N3" s="227">
        <v>8.9230769230769234</v>
      </c>
      <c r="O3" s="227">
        <v>8.984375</v>
      </c>
      <c r="P3" s="227">
        <v>8.5714285714285712</v>
      </c>
      <c r="Q3" s="227">
        <v>8.2857142857142865</v>
      </c>
      <c r="R3" s="227">
        <v>8</v>
      </c>
      <c r="S3" s="227">
        <v>8.8333333333333339</v>
      </c>
      <c r="T3" s="227">
        <v>8.9655172413793096</v>
      </c>
      <c r="U3" s="227">
        <v>8.7719298245614041</v>
      </c>
      <c r="V3" s="227">
        <v>9.2857142857142865</v>
      </c>
      <c r="W3" s="227">
        <v>8.9672131147540988</v>
      </c>
      <c r="X3" s="227">
        <v>9.0153846153846153</v>
      </c>
      <c r="Y3" s="227">
        <v>9.140625</v>
      </c>
      <c r="Z3" s="227">
        <v>8.7903225806451619</v>
      </c>
      <c r="AA3" s="227">
        <v>9.0149253731343286</v>
      </c>
      <c r="AB3" s="227">
        <v>8.3030303030303028</v>
      </c>
      <c r="AC3" s="227">
        <v>7.6984126984126986</v>
      </c>
      <c r="AD3" s="227">
        <v>7.7166666666666668</v>
      </c>
      <c r="AE3" s="227">
        <v>7.9206349206349209</v>
      </c>
      <c r="AF3" s="227">
        <v>6.5714285714285712</v>
      </c>
      <c r="AG3" s="250">
        <v>8.1666666666666661</v>
      </c>
      <c r="AH3" s="256">
        <v>8.6782047634809274</v>
      </c>
      <c r="AI3" s="228">
        <v>7.7816555277081587</v>
      </c>
      <c r="AJ3" s="342"/>
    </row>
    <row r="4" spans="1:36" ht="45" customHeight="1" x14ac:dyDescent="0.3">
      <c r="A4" s="237">
        <v>32354</v>
      </c>
      <c r="B4" s="238" t="str">
        <f>VLOOKUP(A4,SEGMENTOS!$A$1:$C$14,2,0)</f>
        <v>Clientes Onshore</v>
      </c>
      <c r="C4" s="239">
        <v>44866</v>
      </c>
      <c r="D4" s="240">
        <v>8.8510638297872344</v>
      </c>
      <c r="E4" s="240">
        <v>9.1521739130434785</v>
      </c>
      <c r="F4" s="240">
        <v>8.8085106382978715</v>
      </c>
      <c r="G4" s="240">
        <v>8.4468085106382986</v>
      </c>
      <c r="H4" s="240">
        <v>8.8913043478260878</v>
      </c>
      <c r="I4" s="240">
        <v>8.9782608695652169</v>
      </c>
      <c r="J4" s="240">
        <v>8.8888888888888893</v>
      </c>
      <c r="K4" s="240">
        <v>9.1521739130434785</v>
      </c>
      <c r="L4" s="240">
        <v>8.8666666666666671</v>
      </c>
      <c r="M4" s="240">
        <v>8.6739130434782616</v>
      </c>
      <c r="N4" s="240">
        <v>8.8888888888888893</v>
      </c>
      <c r="O4" s="240">
        <v>8.9090909090909083</v>
      </c>
      <c r="P4" s="240"/>
      <c r="Q4" s="240"/>
      <c r="R4" s="240"/>
      <c r="S4" s="240"/>
      <c r="T4" s="240">
        <v>8.9756097560975618</v>
      </c>
      <c r="U4" s="240">
        <v>8.9499999999999993</v>
      </c>
      <c r="V4" s="240">
        <v>9.375</v>
      </c>
      <c r="W4" s="240">
        <v>9.1666666666666661</v>
      </c>
      <c r="X4" s="240">
        <v>9.0888888888888886</v>
      </c>
      <c r="Y4" s="240">
        <v>9.2444444444444436</v>
      </c>
      <c r="Z4" s="240">
        <v>9</v>
      </c>
      <c r="AA4" s="240">
        <v>9.0638297872340434</v>
      </c>
      <c r="AB4" s="240">
        <v>8.4130434782608692</v>
      </c>
      <c r="AC4" s="240">
        <v>7.9090909090909092</v>
      </c>
      <c r="AD4" s="240">
        <v>8</v>
      </c>
      <c r="AE4" s="240">
        <v>8.1363636363636367</v>
      </c>
      <c r="AF4" s="240"/>
      <c r="AG4" s="251"/>
      <c r="AH4" s="257">
        <v>8.9383715537676416</v>
      </c>
      <c r="AI4" s="241">
        <v>8.0189393939393945</v>
      </c>
      <c r="AJ4" s="342"/>
    </row>
    <row r="5" spans="1:36" ht="45" customHeight="1" thickBot="1" x14ac:dyDescent="0.35">
      <c r="A5" s="135">
        <v>32353</v>
      </c>
      <c r="B5" s="136" t="str">
        <f>VLOOKUP(A5,SEGMENTOS!$A$1:$C$14,2,0)</f>
        <v>Clientes Offshore</v>
      </c>
      <c r="C5" s="137">
        <v>44866</v>
      </c>
      <c r="D5" s="138">
        <v>8.75</v>
      </c>
      <c r="E5" s="138">
        <v>8.6</v>
      </c>
      <c r="F5" s="138">
        <v>8.35</v>
      </c>
      <c r="G5" s="138">
        <v>8.3000000000000007</v>
      </c>
      <c r="H5" s="138">
        <v>8.5500000000000007</v>
      </c>
      <c r="I5" s="138">
        <v>9</v>
      </c>
      <c r="J5" s="138">
        <v>9.2105263157894743</v>
      </c>
      <c r="K5" s="138">
        <v>9.25</v>
      </c>
      <c r="L5" s="138">
        <v>9.1999999999999993</v>
      </c>
      <c r="M5" s="138">
        <v>8.5500000000000007</v>
      </c>
      <c r="N5" s="138">
        <v>9</v>
      </c>
      <c r="O5" s="138">
        <v>9.15</v>
      </c>
      <c r="P5" s="138">
        <v>8.5714285714285712</v>
      </c>
      <c r="Q5" s="138">
        <v>8.2857142857142865</v>
      </c>
      <c r="R5" s="138">
        <v>8</v>
      </c>
      <c r="S5" s="138">
        <v>8.8333333333333339</v>
      </c>
      <c r="T5" s="138">
        <v>8.9411764705882355</v>
      </c>
      <c r="U5" s="138">
        <v>8.3529411764705888</v>
      </c>
      <c r="V5" s="138">
        <v>9.0625</v>
      </c>
      <c r="W5" s="138">
        <v>8.526315789473685</v>
      </c>
      <c r="X5" s="138">
        <v>8.85</v>
      </c>
      <c r="Y5" s="138">
        <v>8.8947368421052637</v>
      </c>
      <c r="Z5" s="138">
        <v>8.3157894736842106</v>
      </c>
      <c r="AA5" s="138">
        <v>8.9</v>
      </c>
      <c r="AB5" s="138">
        <v>8.0500000000000007</v>
      </c>
      <c r="AC5" s="138">
        <v>7.2105263157894735</v>
      </c>
      <c r="AD5" s="138">
        <v>7</v>
      </c>
      <c r="AE5" s="138">
        <v>7.4210526315789478</v>
      </c>
      <c r="AF5" s="138">
        <v>6.5714285714285712</v>
      </c>
      <c r="AG5" s="169">
        <v>8.1666666666666661</v>
      </c>
      <c r="AH5" s="173">
        <v>8.5734673022948069</v>
      </c>
      <c r="AI5" s="139">
        <v>7.2114496768236371</v>
      </c>
      <c r="AJ5" s="342"/>
    </row>
    <row r="6" spans="1:36" ht="45" customHeight="1" x14ac:dyDescent="0.3">
      <c r="A6" s="237">
        <v>32355</v>
      </c>
      <c r="B6" s="238" t="str">
        <f>VLOOKUP(A6,SEGMENTOS!$A$1:$C$14,2,0)</f>
        <v>Clientes Onshore e Offshore - Porte A</v>
      </c>
      <c r="C6" s="239">
        <v>44866</v>
      </c>
      <c r="D6" s="240">
        <v>9.0434782608695645</v>
      </c>
      <c r="E6" s="240">
        <v>9.1304347826086953</v>
      </c>
      <c r="F6" s="240">
        <v>8.7826086956521738</v>
      </c>
      <c r="G6" s="240">
        <v>8.3913043478260878</v>
      </c>
      <c r="H6" s="240">
        <v>8.954545454545455</v>
      </c>
      <c r="I6" s="240">
        <v>9</v>
      </c>
      <c r="J6" s="240">
        <v>8.9090909090909083</v>
      </c>
      <c r="K6" s="240">
        <v>9.2272727272727266</v>
      </c>
      <c r="L6" s="240">
        <v>9</v>
      </c>
      <c r="M6" s="240">
        <v>8.6818181818181817</v>
      </c>
      <c r="N6" s="240">
        <v>8.9090909090909083</v>
      </c>
      <c r="O6" s="240">
        <v>9.0909090909090917</v>
      </c>
      <c r="P6" s="240">
        <v>7</v>
      </c>
      <c r="Q6" s="240">
        <v>5</v>
      </c>
      <c r="R6" s="240">
        <v>8</v>
      </c>
      <c r="S6" s="240">
        <v>8.8333333333333339</v>
      </c>
      <c r="T6" s="240">
        <v>8.9499999999999993</v>
      </c>
      <c r="U6" s="240">
        <v>8.75</v>
      </c>
      <c r="V6" s="240">
        <v>9.4210526315789469</v>
      </c>
      <c r="W6" s="240">
        <v>8.8000000000000007</v>
      </c>
      <c r="X6" s="240">
        <v>9.045454545454545</v>
      </c>
      <c r="Y6" s="240">
        <v>9.2857142857142865</v>
      </c>
      <c r="Z6" s="240">
        <v>8.65</v>
      </c>
      <c r="AA6" s="240">
        <v>9</v>
      </c>
      <c r="AB6" s="240">
        <v>8.4782608695652169</v>
      </c>
      <c r="AC6" s="240">
        <v>7.6818181818181817</v>
      </c>
      <c r="AD6" s="240">
        <v>7.85</v>
      </c>
      <c r="AE6" s="240">
        <v>8.2727272727272734</v>
      </c>
      <c r="AF6" s="240">
        <v>3</v>
      </c>
      <c r="AG6" s="251">
        <v>8.1666666666666661</v>
      </c>
      <c r="AH6" s="257">
        <v>8.3590066020164944</v>
      </c>
      <c r="AI6" s="241">
        <v>7.9440988835725665</v>
      </c>
      <c r="AJ6" s="342"/>
    </row>
    <row r="7" spans="1:36" ht="45" customHeight="1" x14ac:dyDescent="0.3">
      <c r="A7" s="130">
        <v>32356</v>
      </c>
      <c r="B7" s="131" t="str">
        <f>VLOOKUP(A7,SEGMENTOS!$A$1:$C$14,2,0)</f>
        <v>Clientes Onshore e Offshore - Porte B</v>
      </c>
      <c r="C7" s="132">
        <v>44866</v>
      </c>
      <c r="D7" s="133">
        <v>9.08</v>
      </c>
      <c r="E7" s="133">
        <v>9.1199999999999992</v>
      </c>
      <c r="F7" s="133">
        <v>8.92</v>
      </c>
      <c r="G7" s="133">
        <v>8.8000000000000007</v>
      </c>
      <c r="H7" s="133">
        <v>8.92</v>
      </c>
      <c r="I7" s="133">
        <v>9.24</v>
      </c>
      <c r="J7" s="133">
        <v>9.2916666666666661</v>
      </c>
      <c r="K7" s="133">
        <v>9.44</v>
      </c>
      <c r="L7" s="133">
        <v>9.24</v>
      </c>
      <c r="M7" s="133">
        <v>9.0399999999999991</v>
      </c>
      <c r="N7" s="133">
        <v>9.2799999999999994</v>
      </c>
      <c r="O7" s="133">
        <v>9.2799999999999994</v>
      </c>
      <c r="P7" s="133">
        <v>9.75</v>
      </c>
      <c r="Q7" s="133">
        <v>9.75</v>
      </c>
      <c r="R7" s="133"/>
      <c r="S7" s="133"/>
      <c r="T7" s="133">
        <v>9.1739130434782616</v>
      </c>
      <c r="U7" s="133">
        <v>9.2173913043478262</v>
      </c>
      <c r="V7" s="133">
        <v>9.3478260869565215</v>
      </c>
      <c r="W7" s="133">
        <v>9.1999999999999993</v>
      </c>
      <c r="X7" s="133">
        <v>8.9600000000000009</v>
      </c>
      <c r="Y7" s="133">
        <v>9.16</v>
      </c>
      <c r="Z7" s="133">
        <v>8.875</v>
      </c>
      <c r="AA7" s="133">
        <v>9.48</v>
      </c>
      <c r="AB7" s="133">
        <v>8.7200000000000006</v>
      </c>
      <c r="AC7" s="133">
        <v>8.1199999999999992</v>
      </c>
      <c r="AD7" s="133">
        <v>8.0416666666666661</v>
      </c>
      <c r="AE7" s="133">
        <v>8.08</v>
      </c>
      <c r="AF7" s="133">
        <v>8.75</v>
      </c>
      <c r="AG7" s="168"/>
      <c r="AH7" s="172">
        <v>9.1711717288360148</v>
      </c>
      <c r="AI7" s="134">
        <v>8.0793421052631569</v>
      </c>
      <c r="AJ7" s="342"/>
    </row>
    <row r="8" spans="1:36" ht="45" customHeight="1" thickBot="1" x14ac:dyDescent="0.35">
      <c r="A8" s="135">
        <v>32357</v>
      </c>
      <c r="B8" s="136" t="str">
        <f>VLOOKUP(A8,SEGMENTOS!$A$1:$C$14,2,0)</f>
        <v>Clientes Onshore e Offshore - Porte C</v>
      </c>
      <c r="C8" s="137">
        <v>44866</v>
      </c>
      <c r="D8" s="138">
        <v>8.2105263157894743</v>
      </c>
      <c r="E8" s="138">
        <v>8.6111111111111107</v>
      </c>
      <c r="F8" s="138">
        <v>8.2105263157894743</v>
      </c>
      <c r="G8" s="138">
        <v>7.8947368421052628</v>
      </c>
      <c r="H8" s="138">
        <v>8.4210526315789469</v>
      </c>
      <c r="I8" s="138">
        <v>8.6315789473684212</v>
      </c>
      <c r="J8" s="138">
        <v>8.6666666666666661</v>
      </c>
      <c r="K8" s="138">
        <v>8.7894736842105257</v>
      </c>
      <c r="L8" s="138">
        <v>8.5555555555555554</v>
      </c>
      <c r="M8" s="138">
        <v>8.0526315789473681</v>
      </c>
      <c r="N8" s="138">
        <v>8.4444444444444446</v>
      </c>
      <c r="O8" s="138">
        <v>8.4117647058823533</v>
      </c>
      <c r="P8" s="138">
        <v>7</v>
      </c>
      <c r="Q8" s="138">
        <v>7</v>
      </c>
      <c r="R8" s="138"/>
      <c r="S8" s="138"/>
      <c r="T8" s="138">
        <v>8.6666666666666661</v>
      </c>
      <c r="U8" s="138">
        <v>8.0714285714285712</v>
      </c>
      <c r="V8" s="138">
        <v>9</v>
      </c>
      <c r="W8" s="138">
        <v>8.8125</v>
      </c>
      <c r="X8" s="138">
        <v>9.0555555555555554</v>
      </c>
      <c r="Y8" s="138">
        <v>8.9444444444444446</v>
      </c>
      <c r="Z8" s="138">
        <v>8.8333333333333339</v>
      </c>
      <c r="AA8" s="138">
        <v>8.4210526315789469</v>
      </c>
      <c r="AB8" s="138">
        <v>7.5</v>
      </c>
      <c r="AC8" s="138">
        <v>7.0625</v>
      </c>
      <c r="AD8" s="138">
        <v>7.0625</v>
      </c>
      <c r="AE8" s="138">
        <v>7.1875</v>
      </c>
      <c r="AF8" s="138">
        <v>4</v>
      </c>
      <c r="AG8" s="169"/>
      <c r="AH8" s="173">
        <v>8.1186449957354743</v>
      </c>
      <c r="AI8" s="139">
        <v>7.1058114035087714</v>
      </c>
      <c r="AJ8" s="342"/>
    </row>
    <row r="9" spans="1:36" ht="45" customHeight="1" x14ac:dyDescent="0.3">
      <c r="A9" s="237">
        <v>32361</v>
      </c>
      <c r="B9" s="238" t="str">
        <f>VLOOKUP(A9,SEGMENTOS!$A$1:$C$14,2,0)</f>
        <v>Clientes Onshore - Porte A</v>
      </c>
      <c r="C9" s="239">
        <v>44866</v>
      </c>
      <c r="D9" s="240">
        <v>9.2666666666666675</v>
      </c>
      <c r="E9" s="240">
        <v>9.6</v>
      </c>
      <c r="F9" s="240">
        <v>9</v>
      </c>
      <c r="G9" s="240">
        <v>8.4666666666666668</v>
      </c>
      <c r="H9" s="240">
        <v>9.2142857142857135</v>
      </c>
      <c r="I9" s="240">
        <v>9.1428571428571423</v>
      </c>
      <c r="J9" s="240">
        <v>8.9285714285714288</v>
      </c>
      <c r="K9" s="240">
        <v>9.4285714285714288</v>
      </c>
      <c r="L9" s="240">
        <v>9.1428571428571423</v>
      </c>
      <c r="M9" s="240">
        <v>8.6428571428571423</v>
      </c>
      <c r="N9" s="240">
        <v>9.1428571428571423</v>
      </c>
      <c r="O9" s="240">
        <v>9.3571428571428577</v>
      </c>
      <c r="P9" s="240"/>
      <c r="Q9" s="240"/>
      <c r="R9" s="240"/>
      <c r="S9" s="240"/>
      <c r="T9" s="240">
        <v>9.1538461538461533</v>
      </c>
      <c r="U9" s="240">
        <v>8.9230769230769234</v>
      </c>
      <c r="V9" s="240">
        <v>9.5384615384615383</v>
      </c>
      <c r="W9" s="240">
        <v>9.1538461538461533</v>
      </c>
      <c r="X9" s="240">
        <v>8.9285714285714288</v>
      </c>
      <c r="Y9" s="240">
        <v>9.2857142857142865</v>
      </c>
      <c r="Z9" s="240">
        <v>8.5833333333333339</v>
      </c>
      <c r="AA9" s="240">
        <v>9.1333333333333329</v>
      </c>
      <c r="AB9" s="240">
        <v>8.4</v>
      </c>
      <c r="AC9" s="240">
        <v>7.666666666666667</v>
      </c>
      <c r="AD9" s="240">
        <v>7.9285714285714288</v>
      </c>
      <c r="AE9" s="240">
        <v>8.2666666666666675</v>
      </c>
      <c r="AF9" s="240"/>
      <c r="AG9" s="251"/>
      <c r="AH9" s="257">
        <v>9.0582162730324214</v>
      </c>
      <c r="AI9" s="241">
        <v>7.9641604010025073</v>
      </c>
      <c r="AJ9" s="342"/>
    </row>
    <row r="10" spans="1:36" ht="45" customHeight="1" x14ac:dyDescent="0.3">
      <c r="A10" s="130">
        <v>32362</v>
      </c>
      <c r="B10" s="131" t="str">
        <f>VLOOKUP(A10,SEGMENTOS!$A$1:$C$14,2,0)</f>
        <v>Clientes Onshore - Porte B</v>
      </c>
      <c r="C10" s="132">
        <v>44866</v>
      </c>
      <c r="D10" s="133">
        <v>8.8235294117647065</v>
      </c>
      <c r="E10" s="133">
        <v>8.9411764705882355</v>
      </c>
      <c r="F10" s="133">
        <v>8.8235294117647065</v>
      </c>
      <c r="G10" s="133">
        <v>8.7058823529411757</v>
      </c>
      <c r="H10" s="133">
        <v>9</v>
      </c>
      <c r="I10" s="133">
        <v>9.117647058823529</v>
      </c>
      <c r="J10" s="133">
        <v>9.117647058823529</v>
      </c>
      <c r="K10" s="133">
        <v>9.2941176470588243</v>
      </c>
      <c r="L10" s="133">
        <v>9</v>
      </c>
      <c r="M10" s="133">
        <v>8.8235294117647065</v>
      </c>
      <c r="N10" s="133">
        <v>9.0588235294117645</v>
      </c>
      <c r="O10" s="133">
        <v>9.0588235294117645</v>
      </c>
      <c r="P10" s="133"/>
      <c r="Q10" s="133"/>
      <c r="R10" s="133"/>
      <c r="S10" s="133"/>
      <c r="T10" s="133">
        <v>9</v>
      </c>
      <c r="U10" s="133">
        <v>9.0588235294117645</v>
      </c>
      <c r="V10" s="133">
        <v>9.1764705882352935</v>
      </c>
      <c r="W10" s="133">
        <v>9</v>
      </c>
      <c r="X10" s="133">
        <v>8.882352941176471</v>
      </c>
      <c r="Y10" s="133">
        <v>9.0588235294117645</v>
      </c>
      <c r="Z10" s="133">
        <v>9</v>
      </c>
      <c r="AA10" s="133">
        <v>9.3529411764705888</v>
      </c>
      <c r="AB10" s="133">
        <v>8.9411764705882355</v>
      </c>
      <c r="AC10" s="133">
        <v>8.2941176470588243</v>
      </c>
      <c r="AD10" s="133">
        <v>8.2941176470588243</v>
      </c>
      <c r="AE10" s="133">
        <v>8.235294117647058</v>
      </c>
      <c r="AF10" s="133"/>
      <c r="AG10" s="168"/>
      <c r="AH10" s="172">
        <v>9.0105602442851662</v>
      </c>
      <c r="AI10" s="134">
        <v>8.2737358101135179</v>
      </c>
      <c r="AJ10" s="342"/>
    </row>
    <row r="11" spans="1:36" ht="45" customHeight="1" thickBot="1" x14ac:dyDescent="0.35">
      <c r="A11" s="135">
        <v>32363</v>
      </c>
      <c r="B11" s="136" t="str">
        <f>VLOOKUP(A11,SEGMENTOS!$A$1:$C$14,2,0)</f>
        <v>Clientes Onshore - Porte C</v>
      </c>
      <c r="C11" s="137">
        <v>44866</v>
      </c>
      <c r="D11" s="138">
        <v>8.4666666666666668</v>
      </c>
      <c r="E11" s="138">
        <v>8.9285714285714288</v>
      </c>
      <c r="F11" s="138">
        <v>8.6</v>
      </c>
      <c r="G11" s="138">
        <v>8.1333333333333329</v>
      </c>
      <c r="H11" s="138">
        <v>8.4666666666666668</v>
      </c>
      <c r="I11" s="138">
        <v>8.6666666666666661</v>
      </c>
      <c r="J11" s="138">
        <v>8.5714285714285712</v>
      </c>
      <c r="K11" s="138">
        <v>8.7333333333333325</v>
      </c>
      <c r="L11" s="138">
        <v>8.4285714285714288</v>
      </c>
      <c r="M11" s="138">
        <v>8.5333333333333332</v>
      </c>
      <c r="N11" s="138">
        <v>8.4285714285714288</v>
      </c>
      <c r="O11" s="138">
        <v>8.2307692307692299</v>
      </c>
      <c r="P11" s="138"/>
      <c r="Q11" s="138"/>
      <c r="R11" s="138"/>
      <c r="S11" s="138"/>
      <c r="T11" s="138">
        <v>8.7272727272727266</v>
      </c>
      <c r="U11" s="138">
        <v>8.8000000000000007</v>
      </c>
      <c r="V11" s="138">
        <v>9.5</v>
      </c>
      <c r="W11" s="138">
        <v>9.4166666666666661</v>
      </c>
      <c r="X11" s="138">
        <v>9.5</v>
      </c>
      <c r="Y11" s="138">
        <v>9.4285714285714288</v>
      </c>
      <c r="Z11" s="138">
        <v>9.3571428571428577</v>
      </c>
      <c r="AA11" s="138">
        <v>8.6666666666666661</v>
      </c>
      <c r="AB11" s="138">
        <v>7.7857142857142856</v>
      </c>
      <c r="AC11" s="138">
        <v>7.666666666666667</v>
      </c>
      <c r="AD11" s="138">
        <v>7.666666666666667</v>
      </c>
      <c r="AE11" s="138">
        <v>7.833333333333333</v>
      </c>
      <c r="AF11" s="138"/>
      <c r="AG11" s="169"/>
      <c r="AH11" s="173">
        <v>8.7297849110754644</v>
      </c>
      <c r="AI11" s="139">
        <v>7.7244152046783627</v>
      </c>
      <c r="AJ11" s="342"/>
    </row>
    <row r="12" spans="1:36" ht="45" customHeight="1" x14ac:dyDescent="0.3">
      <c r="A12" s="148">
        <v>32358</v>
      </c>
      <c r="B12" s="149" t="str">
        <f>VLOOKUP(A12,SEGMENTOS!$A$1:$C$14,2,0)</f>
        <v>Clientes Offshore - Porte A</v>
      </c>
      <c r="C12" s="150">
        <v>44866</v>
      </c>
      <c r="D12" s="151">
        <v>8.625</v>
      </c>
      <c r="E12" s="151">
        <v>8.25</v>
      </c>
      <c r="F12" s="151">
        <v>8.375</v>
      </c>
      <c r="G12" s="151">
        <v>8.25</v>
      </c>
      <c r="H12" s="151">
        <v>8.5</v>
      </c>
      <c r="I12" s="151">
        <v>8.75</v>
      </c>
      <c r="J12" s="151">
        <v>8.875</v>
      </c>
      <c r="K12" s="151">
        <v>8.875</v>
      </c>
      <c r="L12" s="151">
        <v>8.75</v>
      </c>
      <c r="M12" s="151">
        <v>8.75</v>
      </c>
      <c r="N12" s="151">
        <v>8.5</v>
      </c>
      <c r="O12" s="151">
        <v>8.625</v>
      </c>
      <c r="P12" s="151">
        <v>7</v>
      </c>
      <c r="Q12" s="151">
        <v>5</v>
      </c>
      <c r="R12" s="151">
        <v>8</v>
      </c>
      <c r="S12" s="151">
        <v>8.8333333333333339</v>
      </c>
      <c r="T12" s="151">
        <v>8.5714285714285712</v>
      </c>
      <c r="U12" s="151">
        <v>8.4285714285714288</v>
      </c>
      <c r="V12" s="151">
        <v>9.1666666666666661</v>
      </c>
      <c r="W12" s="151">
        <v>8.1428571428571423</v>
      </c>
      <c r="X12" s="151">
        <v>9.25</v>
      </c>
      <c r="Y12" s="151">
        <v>9.2857142857142865</v>
      </c>
      <c r="Z12" s="151">
        <v>8.75</v>
      </c>
      <c r="AA12" s="151">
        <v>8.75</v>
      </c>
      <c r="AB12" s="151">
        <v>8.625</v>
      </c>
      <c r="AC12" s="151">
        <v>7.7142857142857144</v>
      </c>
      <c r="AD12" s="151">
        <v>7.666666666666667</v>
      </c>
      <c r="AE12" s="151">
        <v>8.2857142857142865</v>
      </c>
      <c r="AF12" s="151">
        <v>3</v>
      </c>
      <c r="AG12" s="167">
        <v>8.1666666666666661</v>
      </c>
      <c r="AH12" s="219">
        <v>8.1639785984702176</v>
      </c>
      <c r="AI12" s="152">
        <v>7.8959899749373426</v>
      </c>
      <c r="AJ12" s="342"/>
    </row>
    <row r="13" spans="1:36" ht="45" customHeight="1" x14ac:dyDescent="0.3">
      <c r="A13" s="130">
        <v>32359</v>
      </c>
      <c r="B13" s="131" t="str">
        <f>VLOOKUP(A13,SEGMENTOS!$A$1:$C$14,2,0)</f>
        <v>Clientes Offshore - Porte B</v>
      </c>
      <c r="C13" s="132">
        <v>44866</v>
      </c>
      <c r="D13" s="133">
        <v>9.625</v>
      </c>
      <c r="E13" s="133">
        <v>9.5</v>
      </c>
      <c r="F13" s="133">
        <v>9.125</v>
      </c>
      <c r="G13" s="133">
        <v>9</v>
      </c>
      <c r="H13" s="133">
        <v>8.75</v>
      </c>
      <c r="I13" s="133">
        <v>9.5</v>
      </c>
      <c r="J13" s="133">
        <v>9.7142857142857135</v>
      </c>
      <c r="K13" s="133">
        <v>9.75</v>
      </c>
      <c r="L13" s="133">
        <v>9.75</v>
      </c>
      <c r="M13" s="133">
        <v>9.5</v>
      </c>
      <c r="N13" s="133">
        <v>9.75</v>
      </c>
      <c r="O13" s="133">
        <v>9.75</v>
      </c>
      <c r="P13" s="133">
        <v>9.75</v>
      </c>
      <c r="Q13" s="133">
        <v>9.75</v>
      </c>
      <c r="R13" s="133"/>
      <c r="S13" s="133"/>
      <c r="T13" s="133">
        <v>9.6666666666666661</v>
      </c>
      <c r="U13" s="133">
        <v>9.6666666666666661</v>
      </c>
      <c r="V13" s="133">
        <v>9.8333333333333339</v>
      </c>
      <c r="W13" s="133">
        <v>9.625</v>
      </c>
      <c r="X13" s="133">
        <v>9.125</v>
      </c>
      <c r="Y13" s="133">
        <v>9.375</v>
      </c>
      <c r="Z13" s="133">
        <v>8.5714285714285712</v>
      </c>
      <c r="AA13" s="133">
        <v>9.75</v>
      </c>
      <c r="AB13" s="133">
        <v>8.25</v>
      </c>
      <c r="AC13" s="133">
        <v>7.75</v>
      </c>
      <c r="AD13" s="133">
        <v>7.4285714285714288</v>
      </c>
      <c r="AE13" s="133">
        <v>7.75</v>
      </c>
      <c r="AF13" s="133">
        <v>8.75</v>
      </c>
      <c r="AG13" s="168"/>
      <c r="AH13" s="172">
        <v>9.4057692873319834</v>
      </c>
      <c r="AI13" s="134">
        <v>7.6400375939849621</v>
      </c>
      <c r="AJ13" s="342"/>
    </row>
    <row r="14" spans="1:36" ht="45" customHeight="1" thickBot="1" x14ac:dyDescent="0.35">
      <c r="A14" s="135">
        <v>32360</v>
      </c>
      <c r="B14" s="136" t="str">
        <f>VLOOKUP(A14,SEGMENTOS!$A$1:$C$14,2,0)</f>
        <v>Clientes Offshore - Porte C</v>
      </c>
      <c r="C14" s="137">
        <v>44866</v>
      </c>
      <c r="D14" s="138">
        <v>7.25</v>
      </c>
      <c r="E14" s="138">
        <v>7.5</v>
      </c>
      <c r="F14" s="138">
        <v>6.75</v>
      </c>
      <c r="G14" s="138">
        <v>7</v>
      </c>
      <c r="H14" s="138">
        <v>8.25</v>
      </c>
      <c r="I14" s="138">
        <v>8.5</v>
      </c>
      <c r="J14" s="138">
        <v>9</v>
      </c>
      <c r="K14" s="138">
        <v>9</v>
      </c>
      <c r="L14" s="138">
        <v>9</v>
      </c>
      <c r="M14" s="138">
        <v>6.25</v>
      </c>
      <c r="N14" s="138">
        <v>8.5</v>
      </c>
      <c r="O14" s="138">
        <v>9</v>
      </c>
      <c r="P14" s="138">
        <v>7</v>
      </c>
      <c r="Q14" s="138">
        <v>7</v>
      </c>
      <c r="R14" s="138"/>
      <c r="S14" s="138"/>
      <c r="T14" s="138">
        <v>8.5</v>
      </c>
      <c r="U14" s="138">
        <v>6.25</v>
      </c>
      <c r="V14" s="138">
        <v>7.75</v>
      </c>
      <c r="W14" s="138">
        <v>7</v>
      </c>
      <c r="X14" s="138">
        <v>7.5</v>
      </c>
      <c r="Y14" s="138">
        <v>7.25</v>
      </c>
      <c r="Z14" s="138">
        <v>7</v>
      </c>
      <c r="AA14" s="138">
        <v>7.5</v>
      </c>
      <c r="AB14" s="138">
        <v>6.5</v>
      </c>
      <c r="AC14" s="138">
        <v>5.25</v>
      </c>
      <c r="AD14" s="138">
        <v>5.25</v>
      </c>
      <c r="AE14" s="138">
        <v>5.25</v>
      </c>
      <c r="AF14" s="138">
        <v>4</v>
      </c>
      <c r="AG14" s="169"/>
      <c r="AH14" s="173">
        <v>7.4064237183446604</v>
      </c>
      <c r="AI14" s="139">
        <v>5.25</v>
      </c>
      <c r="AJ14" s="342"/>
    </row>
  </sheetData>
  <sheetProtection selectLockedCells="1" selectUnlockedCells="1"/>
  <autoFilter ref="A1:AI1" xr:uid="{063B7558-578F-4121-A96A-C842ED419840}"/>
  <conditionalFormatting sqref="A2:A14">
    <cfRule type="duplicateValues" dxfId="40" priority="1"/>
  </conditionalFormatting>
  <conditionalFormatting sqref="A2:B14">
    <cfRule type="duplicateValues" dxfId="39" priority="2"/>
  </conditionalFormatting>
  <conditionalFormatting sqref="A2:AI14">
    <cfRule type="containsBlanks" dxfId="38" priority="3">
      <formula>LEN(TRIM(A2))=0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30</vt:i4>
      </vt:variant>
    </vt:vector>
  </HeadingPairs>
  <TitlesOfParts>
    <vt:vector size="30" baseType="lpstr">
      <vt:lpstr>PROJETO</vt:lpstr>
      <vt:lpstr>ATRIBUTOS</vt:lpstr>
      <vt:lpstr>SEGMENTOS</vt:lpstr>
      <vt:lpstr>USUARIOS</vt:lpstr>
      <vt:lpstr>PERFIL</vt:lpstr>
      <vt:lpstr>APL_06_NOTA</vt:lpstr>
      <vt:lpstr>APL_05_NOTA</vt:lpstr>
      <vt:lpstr>APL_04_NOTA</vt:lpstr>
      <vt:lpstr>APL_03_NOTA</vt:lpstr>
      <vt:lpstr>APL_02_NOTA</vt:lpstr>
      <vt:lpstr>APL_01_NOTA</vt:lpstr>
      <vt:lpstr>APL_06_SAT</vt:lpstr>
      <vt:lpstr>APL_05_SAT</vt:lpstr>
      <vt:lpstr>APL_04_SAT</vt:lpstr>
      <vt:lpstr>APL_03_SAT</vt:lpstr>
      <vt:lpstr>APL_02_SAT</vt:lpstr>
      <vt:lpstr>APL_01_SAT</vt:lpstr>
      <vt:lpstr>APL_06_INSAT</vt:lpstr>
      <vt:lpstr>APL_05_INSAT</vt:lpstr>
      <vt:lpstr>APL_04_INSAT</vt:lpstr>
      <vt:lpstr>APL_03_INSAT</vt:lpstr>
      <vt:lpstr>APL_02_INSAT</vt:lpstr>
      <vt:lpstr>APL_01_INSAT</vt:lpstr>
      <vt:lpstr>APL_06_FIDEL</vt:lpstr>
      <vt:lpstr>APL_05_FIDEL</vt:lpstr>
      <vt:lpstr>APL_04_FIDEL</vt:lpstr>
      <vt:lpstr>APL_03_FIDEL</vt:lpstr>
      <vt:lpstr>APL_02_FIDEL</vt:lpstr>
      <vt:lpstr>APL_01_FIDEL</vt:lpstr>
      <vt:lpstr>COMENTARIOS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IQ-01</dc:creator>
  <cp:lastModifiedBy>Institruto da Qualidade</cp:lastModifiedBy>
  <cp:revision>0</cp:revision>
  <cp:lastPrinted>2018-11-01T19:00:42Z</cp:lastPrinted>
  <dcterms:created xsi:type="dcterms:W3CDTF">2006-09-16T00:00:00Z</dcterms:created>
  <dcterms:modified xsi:type="dcterms:W3CDTF">2025-11-05T13:18:27Z</dcterms:modified>
  <cp:contentStatus/>
  <dc:language>pt-BR</dc:language>
</cp:coreProperties>
</file>